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y.gadari\Desktop\پرتفوی ماهانه\1403\04\"/>
    </mc:Choice>
  </mc:AlternateContent>
  <xr:revisionPtr revIDLastSave="0" documentId="13_ncr:1_{0CE63930-672C-48A3-B620-0B70598E65C4}" xr6:coauthVersionLast="47" xr6:coauthVersionMax="47" xr10:uidLastSave="{00000000-0000-0000-0000-000000000000}"/>
  <bookViews>
    <workbookView xWindow="-120" yWindow="-120" windowWidth="29040" windowHeight="15720" tabRatio="834" xr2:uid="{00000000-000D-0000-FFFF-FFFF00000000}"/>
  </bookViews>
  <sheets>
    <sheet name="سهام" sheetId="1" r:id="rId1"/>
    <sheet name="سپرده" sheetId="6" r:id="rId2"/>
    <sheet name="درآمدها" sheetId="15" r:id="rId3"/>
    <sheet name=" درآمد سرمایه‌گذاری در سهام" sheetId="11" r:id="rId4"/>
    <sheet name="درآمد سپرده بانکی" sheetId="13" r:id="rId5"/>
    <sheet name="سایر درآمدها" sheetId="14" r:id="rId6"/>
    <sheet name="درآمد سود سهام" sheetId="8" r:id="rId7"/>
    <sheet name="سود سپرده بانکی" sheetId="7" r:id="rId8"/>
    <sheet name="درآمد ناشی از فروش" sheetId="10" r:id="rId9"/>
    <sheet name="درآمد ناشی از تغییر قیمت اوراق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5" l="1"/>
  <c r="G9" i="15"/>
  <c r="E9" i="15"/>
  <c r="K11" i="13"/>
  <c r="I11" i="13"/>
  <c r="E11" i="13"/>
  <c r="G10" i="13" s="1"/>
  <c r="U35" i="11"/>
  <c r="K35" i="11"/>
  <c r="I35" i="11"/>
  <c r="C35" i="11"/>
  <c r="Q16" i="10"/>
  <c r="I16" i="10"/>
  <c r="S28" i="8"/>
  <c r="S9" i="8"/>
  <c r="S10" i="8"/>
  <c r="S11" i="8"/>
  <c r="S12" i="8"/>
  <c r="S13" i="8"/>
  <c r="S14" i="8"/>
  <c r="S15" i="8"/>
  <c r="S16" i="8"/>
  <c r="S17" i="8"/>
  <c r="S18" i="8"/>
  <c r="S19" i="8"/>
  <c r="S20" i="8"/>
  <c r="S21" i="8"/>
  <c r="S22" i="8"/>
  <c r="S23" i="8"/>
  <c r="S24" i="8"/>
  <c r="S25" i="8"/>
  <c r="S26" i="8"/>
  <c r="S27" i="8"/>
  <c r="S8" i="8"/>
  <c r="C10" i="7"/>
  <c r="G10" i="7"/>
  <c r="I10" i="7"/>
  <c r="M10" i="7"/>
  <c r="K10" i="6"/>
  <c r="C10" i="6"/>
  <c r="E10" i="6"/>
  <c r="G10" i="6"/>
  <c r="I10" i="6"/>
  <c r="Y36" i="1"/>
  <c r="S35" i="11"/>
  <c r="Q35" i="11"/>
  <c r="O35" i="11"/>
  <c r="M35" i="11"/>
  <c r="G35" i="11"/>
  <c r="E35" i="11"/>
  <c r="O16" i="10"/>
  <c r="M16" i="10"/>
  <c r="G16" i="10"/>
  <c r="E16" i="10"/>
  <c r="Q33" i="9"/>
  <c r="O33" i="9"/>
  <c r="M33" i="9"/>
  <c r="G33" i="9"/>
  <c r="E33" i="9"/>
  <c r="Q28" i="8"/>
  <c r="O28" i="8"/>
  <c r="M28" i="8"/>
  <c r="K28" i="8"/>
  <c r="I28" i="8"/>
  <c r="K10" i="7"/>
  <c r="E10" i="7"/>
  <c r="W36" i="1"/>
  <c r="U36" i="1"/>
  <c r="O36" i="1"/>
  <c r="K36" i="1"/>
  <c r="G36" i="1"/>
  <c r="E36" i="1"/>
  <c r="G9" i="13" l="1"/>
  <c r="G11" i="13" s="1"/>
  <c r="I33" i="9"/>
</calcChain>
</file>

<file path=xl/sharedStrings.xml><?xml version="1.0" encoding="utf-8"?>
<sst xmlns="http://schemas.openxmlformats.org/spreadsheetml/2006/main" count="823" uniqueCount="118">
  <si>
    <t>صندوق سرمایه‌گذاری بخشی صنایع مفید</t>
  </si>
  <si>
    <t>صورت وضعیت پورتفوی</t>
  </si>
  <si>
    <t>برای ماه منتهی به 1403/04/31</t>
  </si>
  <si>
    <t>نام شرکت</t>
  </si>
  <si>
    <t>1403/03/31</t>
  </si>
  <si>
    <t>تغییرات طی دوره</t>
  </si>
  <si>
    <t>1403/04/31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</si>
  <si>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</si>
  <si>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</si>
  <si>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</si>
  <si>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</si>
  <si>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</si>
  <si>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</si>
  <si>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</si>
  <si>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</si>
  <si>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تولیدی و صنعتی گوهرفام</t>
  </si>
  <si>
    <t>الکتریک‌ خودرو شرق‌</t>
  </si>
  <si>
    <t>ایران خودرو دیزل</t>
  </si>
  <si>
    <t>ایران‌ خودرو</t>
  </si>
  <si>
    <t>ایرکا پارت صنعت</t>
  </si>
  <si>
    <t>بهمن  دیزل</t>
  </si>
  <si>
    <t>پارس خودرو</t>
  </si>
  <si>
    <t>پارس فنر</t>
  </si>
  <si>
    <t>تولیدمحورخودرو</t>
  </si>
  <si>
    <t>چرخشگر</t>
  </si>
  <si>
    <t>رادیاتور ایران‌</t>
  </si>
  <si>
    <t>ریخته‌گری‌ تراکتورسازی‌ ایران‌</t>
  </si>
  <si>
    <t>رینگ‌سازی‌مشهد</t>
  </si>
  <si>
    <t>زامیاد</t>
  </si>
  <si>
    <t>سایپا</t>
  </si>
  <si>
    <t>سایپا دیزل</t>
  </si>
  <si>
    <t>سرمایه‌گذاری‌ رنا(هلدینگ‌</t>
  </si>
  <si>
    <t>سرمایه‌گذاری‌ سایپا</t>
  </si>
  <si>
    <t>صنایع‌ریخته‌گری‌ایران‌</t>
  </si>
  <si>
    <t>فنرسازی‌خاور</t>
  </si>
  <si>
    <t>فنرسازی‌زر</t>
  </si>
  <si>
    <t>گروه‌بهمن‌</t>
  </si>
  <si>
    <t>گسترش‌سرمایه‌گذاری‌ایران‌خودرو</t>
  </si>
  <si>
    <t>لنت‌ ترمزایران‌</t>
  </si>
  <si>
    <t>موتورسازان‌تراکتورسازی‌ایران‌</t>
  </si>
  <si>
    <t>نشاسته و گلوکز آردینه</t>
  </si>
  <si>
    <t/>
  </si>
  <si>
    <t>درصد به کل دارایی‌ها</t>
  </si>
  <si>
    <t>سپرده</t>
  </si>
  <si>
    <t>شماره حساب</t>
  </si>
  <si>
    <t>مبلغ</t>
  </si>
  <si>
    <t>افزایش</t>
  </si>
  <si>
    <t>کاهش</t>
  </si>
  <si>
    <t>بانک خاورمیانه آفریقا</t>
  </si>
  <si>
    <t>بانک پاسارگاد هفت تیر</t>
  </si>
  <si>
    <t>100910810707075653</t>
  </si>
  <si>
    <t>207-8100-16555555-2</t>
  </si>
  <si>
    <t>صورت وضعیت درآمدها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</si>
  <si>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</si>
  <si>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</si>
  <si>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</si>
  <si>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</si>
  <si>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</si>
  <si>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</si>
  <si>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</si>
  <si>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</si>
  <si>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</si>
  <si>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</si>
  <si>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</si>
  <si>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</si>
  <si>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1403/04/11</t>
  </si>
  <si>
    <t>1403/04/17</t>
  </si>
  <si>
    <t>1403/04/23</t>
  </si>
  <si>
    <t>1403/04/10</t>
  </si>
  <si>
    <t>1403/02/31</t>
  </si>
  <si>
    <t>1403/03/10</t>
  </si>
  <si>
    <t>1403/04/30</t>
  </si>
  <si>
    <t>1403/04/13</t>
  </si>
  <si>
    <t>1403/03/01</t>
  </si>
  <si>
    <t>1403/03/30</t>
  </si>
  <si>
    <t>1403/04/28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</si>
  <si>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</si>
  <si>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</si>
  <si>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</si>
  <si>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</si>
  <si>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</si>
  <si>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</si>
  <si>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</si>
  <si>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</si>
  <si>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</si>
  <si>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</si>
  <si>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</si>
  <si>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</si>
  <si>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1403/04/01</t>
  </si>
  <si>
    <t>صندوق سرمایه‌گذاری بخشی صنایع مفید-خودران</t>
  </si>
  <si>
    <t>1- سرمایه گذاری ها</t>
  </si>
  <si>
    <t>1-1-سرمایه‌گذاری در سهام و حق تقدم سهام</t>
  </si>
  <si>
    <t>درآمد حاصل از سرمایه گذاری در سهام و حق تقدم سهام</t>
  </si>
  <si>
    <t>درآمد حاصل از سرمایه گذاری در سپرده بانکی و گواهی سپرده</t>
  </si>
  <si>
    <t>یادداشت</t>
  </si>
  <si>
    <t>1-2</t>
  </si>
  <si>
    <t>2-2</t>
  </si>
  <si>
    <t>جمع</t>
  </si>
  <si>
    <t>2- درآمد حاصل از سرمایه گذاری ها</t>
  </si>
  <si>
    <t>طی تیر ماه</t>
  </si>
  <si>
    <t>از ابتدای سال مالی تا پایان تیر ماه</t>
  </si>
  <si>
    <t>سهام</t>
  </si>
  <si>
    <t xml:space="preserve">از ابتدای سال مالی </t>
  </si>
  <si>
    <t>تا پایان تیر ماه</t>
  </si>
  <si>
    <t>نام سهام</t>
  </si>
  <si>
    <t>سود سپرده بانکی</t>
  </si>
  <si>
    <t>شرح</t>
  </si>
  <si>
    <t>1-2-درآمد حاصل از سرمایه­گذاری در سهام و حق تقدم سهام:</t>
  </si>
  <si>
    <t>2-2-درآمد حاصل از سرمایه­گذاری در سپرده بانکی و گواهی سپرده:</t>
  </si>
  <si>
    <t>2-1- سرمایه‌گذاری در  سپرده‌ بانکی</t>
  </si>
  <si>
    <t>یادداشت 2-1-1</t>
  </si>
  <si>
    <t>1-1-2  درآمد سود سهام</t>
  </si>
  <si>
    <t>3-2-سایر درآمدها:</t>
  </si>
  <si>
    <t xml:space="preserve"> خالص بهای فروش</t>
  </si>
  <si>
    <t>یادداشت 2-1-2</t>
  </si>
  <si>
    <t>یادداشت 2-1-3</t>
  </si>
  <si>
    <t>2-1-2درآمد ناشی از تغییر قیمت اوراق بهادار</t>
  </si>
  <si>
    <t>3-1-2سود(زیان) حاصل از فروش اوراق بهادار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</si>
</sst>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0" x14ac:knownFonts="1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</font>
    <font>
      <b/>
      <sz val="12"/>
      <color rgb="FF0062AC"/>
      <name val="B Titr"/>
      <charset val="178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6"/>
      <color rgb="FF0062AC"/>
      <name val="B Titr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9" fontId="1" fillId="0" borderId="0" xfId="1" applyNumberFormat="1" applyFont="1" applyAlignment="1">
      <alignment horizontal="center" vertical="center"/>
    </xf>
    <xf numFmtId="9" fontId="1" fillId="0" borderId="2" xfId="1" applyFont="1" applyBorder="1" applyAlignment="1">
      <alignment horizontal="center" vertical="center"/>
    </xf>
    <xf numFmtId="0" fontId="6" fillId="0" borderId="0" xfId="0" applyFont="1" applyAlignment="1">
      <alignment horizontal="right" vertical="center" readingOrder="2"/>
    </xf>
    <xf numFmtId="49" fontId="7" fillId="0" borderId="0" xfId="0" applyNumberFormat="1" applyFont="1" applyAlignment="1">
      <alignment horizontal="center" vertical="center" readingOrder="2"/>
    </xf>
    <xf numFmtId="0" fontId="8" fillId="0" borderId="3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 readingOrder="2"/>
    </xf>
    <xf numFmtId="0" fontId="2" fillId="0" borderId="6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8"/>
  <sheetViews>
    <sheetView rightToLeft="1" tabSelected="1" workbookViewId="0">
      <selection activeCell="E18" sqref="E18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1.85546875" style="1" bestFit="1" customWidth="1"/>
    <col min="6" max="6" width="1" style="1" customWidth="1"/>
    <col min="7" max="7" width="22" style="1" bestFit="1" customWidth="1"/>
    <col min="8" max="8" width="1" style="1" customWidth="1"/>
    <col min="9" max="9" width="14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14.8554687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14.140625" style="1" bestFit="1" customWidth="1"/>
    <col min="18" max="18" width="1.28515625" style="1" customWidth="1"/>
    <col min="19" max="19" width="11.4257812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22" style="1" bestFit="1" customWidth="1"/>
    <col min="24" max="24" width="1" style="1" customWidth="1"/>
    <col min="25" max="25" width="30.710937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" x14ac:dyDescent="0.25">
      <c r="A2" s="23" t="s">
        <v>89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  <c r="V2" s="23" t="s">
        <v>0</v>
      </c>
      <c r="W2" s="23" t="s">
        <v>0</v>
      </c>
      <c r="X2" s="23" t="s">
        <v>0</v>
      </c>
      <c r="Y2" s="23" t="s">
        <v>0</v>
      </c>
    </row>
    <row r="3" spans="1:25" ht="24" x14ac:dyDescent="0.25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  <c r="L3" s="23" t="s">
        <v>1</v>
      </c>
      <c r="M3" s="23" t="s">
        <v>1</v>
      </c>
      <c r="N3" s="23" t="s">
        <v>1</v>
      </c>
      <c r="O3" s="23" t="s">
        <v>1</v>
      </c>
      <c r="P3" s="23" t="s">
        <v>1</v>
      </c>
      <c r="Q3" s="23" t="s">
        <v>1</v>
      </c>
      <c r="R3" s="23" t="s">
        <v>1</v>
      </c>
      <c r="S3" s="23" t="s">
        <v>1</v>
      </c>
      <c r="T3" s="23" t="s">
        <v>1</v>
      </c>
      <c r="U3" s="23" t="s">
        <v>1</v>
      </c>
      <c r="V3" s="23" t="s">
        <v>1</v>
      </c>
      <c r="W3" s="23" t="s">
        <v>1</v>
      </c>
      <c r="X3" s="23" t="s">
        <v>1</v>
      </c>
      <c r="Y3" s="23" t="s">
        <v>1</v>
      </c>
    </row>
    <row r="4" spans="1:25" ht="24" x14ac:dyDescent="0.2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  <c r="V4" s="23" t="s">
        <v>2</v>
      </c>
      <c r="W4" s="23" t="s">
        <v>2</v>
      </c>
      <c r="X4" s="23" t="s">
        <v>2</v>
      </c>
      <c r="Y4" s="23" t="s">
        <v>2</v>
      </c>
    </row>
    <row r="5" spans="1:25" ht="25.5" x14ac:dyDescent="0.25">
      <c r="A5" s="21" t="s">
        <v>90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6"/>
      <c r="Y5" s="6"/>
    </row>
    <row r="6" spans="1:25" ht="25.5" x14ac:dyDescent="0.25">
      <c r="A6" s="21" t="s">
        <v>91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Y6" s="3"/>
    </row>
    <row r="7" spans="1:25" ht="24.75" thickBot="1" x14ac:dyDescent="0.3">
      <c r="A7" s="22" t="s">
        <v>3</v>
      </c>
      <c r="C7" s="22" t="s">
        <v>88</v>
      </c>
      <c r="D7" s="22" t="s">
        <v>4</v>
      </c>
      <c r="E7" s="22" t="s">
        <v>4</v>
      </c>
      <c r="F7" s="22" t="s">
        <v>4</v>
      </c>
      <c r="G7" s="22" t="s">
        <v>4</v>
      </c>
      <c r="I7" s="22" t="s">
        <v>5</v>
      </c>
      <c r="J7" s="22" t="s">
        <v>5</v>
      </c>
      <c r="K7" s="22" t="s">
        <v>5</v>
      </c>
      <c r="L7" s="22" t="s">
        <v>5</v>
      </c>
      <c r="M7" s="22" t="s">
        <v>5</v>
      </c>
      <c r="N7" s="22" t="s">
        <v>5</v>
      </c>
      <c r="O7" s="22" t="s">
        <v>5</v>
      </c>
      <c r="Q7" s="22" t="s">
        <v>6</v>
      </c>
      <c r="R7" s="22" t="s">
        <v>6</v>
      </c>
      <c r="S7" s="22" t="s">
        <v>6</v>
      </c>
      <c r="T7" s="22" t="s">
        <v>6</v>
      </c>
      <c r="U7" s="22" t="s">
        <v>6</v>
      </c>
      <c r="V7" s="22" t="s">
        <v>6</v>
      </c>
      <c r="W7" s="22" t="s">
        <v>6</v>
      </c>
      <c r="X7" s="22" t="s">
        <v>6</v>
      </c>
      <c r="Y7" s="22" t="s">
        <v>6</v>
      </c>
    </row>
    <row r="8" spans="1:25" ht="24.75" thickBot="1" x14ac:dyDescent="0.3">
      <c r="A8" s="22" t="s">
        <v>3</v>
      </c>
      <c r="C8" s="22" t="s">
        <v>7</v>
      </c>
      <c r="E8" s="22" t="s">
        <v>8</v>
      </c>
      <c r="G8" s="22" t="s">
        <v>9</v>
      </c>
      <c r="I8" s="22" t="s">
        <v>10</v>
      </c>
      <c r="J8" s="22" t="s">
        <v>10</v>
      </c>
      <c r="K8" s="22" t="s">
        <v>10</v>
      </c>
      <c r="M8" s="22" t="s">
        <v>11</v>
      </c>
      <c r="N8" s="22" t="s">
        <v>11</v>
      </c>
      <c r="O8" s="22" t="s">
        <v>11</v>
      </c>
      <c r="Q8" s="22" t="s">
        <v>7</v>
      </c>
      <c r="S8" s="22" t="s">
        <v>12</v>
      </c>
      <c r="U8" s="22" t="s">
        <v>8</v>
      </c>
      <c r="W8" s="22" t="s">
        <v>9</v>
      </c>
      <c r="Y8" s="22" t="s">
        <v>13</v>
      </c>
    </row>
    <row r="9" spans="1:25" ht="24.75" thickBot="1" x14ac:dyDescent="0.3">
      <c r="A9" s="22" t="s">
        <v>3</v>
      </c>
      <c r="C9" s="22" t="s">
        <v>7</v>
      </c>
      <c r="E9" s="22" t="s">
        <v>8</v>
      </c>
      <c r="G9" s="22" t="s">
        <v>9</v>
      </c>
      <c r="I9" s="22" t="s">
        <v>7</v>
      </c>
      <c r="K9" s="22" t="s">
        <v>8</v>
      </c>
      <c r="M9" s="22" t="s">
        <v>7</v>
      </c>
      <c r="O9" s="22" t="s">
        <v>14</v>
      </c>
      <c r="Q9" s="22" t="s">
        <v>7</v>
      </c>
      <c r="S9" s="22" t="s">
        <v>12</v>
      </c>
      <c r="U9" s="22" t="s">
        <v>8</v>
      </c>
      <c r="W9" s="22" t="s">
        <v>9</v>
      </c>
      <c r="Y9" s="22" t="s">
        <v>13</v>
      </c>
    </row>
    <row r="10" spans="1:25" ht="24" x14ac:dyDescent="0.25">
      <c r="A10" s="2" t="s">
        <v>15</v>
      </c>
      <c r="C10" s="3">
        <v>625000</v>
      </c>
      <c r="E10" s="3">
        <v>5630733067</v>
      </c>
      <c r="G10" s="3">
        <v>5249826563</v>
      </c>
      <c r="I10" s="3">
        <v>0</v>
      </c>
      <c r="K10" s="3">
        <v>0</v>
      </c>
      <c r="M10" s="3">
        <v>625000</v>
      </c>
      <c r="O10" s="3">
        <v>5630733067</v>
      </c>
      <c r="Q10" s="3">
        <v>0</v>
      </c>
      <c r="R10" s="3"/>
      <c r="S10" s="3">
        <v>0</v>
      </c>
      <c r="U10" s="3">
        <v>0</v>
      </c>
      <c r="W10" s="3">
        <v>0</v>
      </c>
      <c r="Y10" s="7">
        <v>0</v>
      </c>
    </row>
    <row r="11" spans="1:25" ht="24" x14ac:dyDescent="0.25">
      <c r="A11" s="2" t="s">
        <v>16</v>
      </c>
      <c r="C11" s="3">
        <v>10761439</v>
      </c>
      <c r="E11" s="3">
        <v>67962101687</v>
      </c>
      <c r="G11" s="3">
        <v>53112632894.421799</v>
      </c>
      <c r="I11" s="3">
        <v>538071</v>
      </c>
      <c r="K11" s="3">
        <v>2922131710</v>
      </c>
      <c r="M11" s="3">
        <v>0</v>
      </c>
      <c r="O11" s="3">
        <v>0</v>
      </c>
      <c r="Q11" s="3">
        <v>11299510</v>
      </c>
      <c r="R11" s="3"/>
      <c r="S11" s="3">
        <v>5370</v>
      </c>
      <c r="U11" s="3">
        <v>70884233397</v>
      </c>
      <c r="W11" s="3">
        <v>60317332406.235001</v>
      </c>
      <c r="Y11" s="7">
        <v>8.46363488512537E-3</v>
      </c>
    </row>
    <row r="12" spans="1:25" ht="24" x14ac:dyDescent="0.25">
      <c r="A12" s="2" t="s">
        <v>17</v>
      </c>
      <c r="C12" s="3">
        <v>291858900</v>
      </c>
      <c r="E12" s="3">
        <v>852607814932</v>
      </c>
      <c r="G12" s="3">
        <v>580244679090</v>
      </c>
      <c r="I12" s="3">
        <v>21409777</v>
      </c>
      <c r="K12" s="3">
        <v>41039606067</v>
      </c>
      <c r="M12" s="3">
        <v>0</v>
      </c>
      <c r="O12" s="3">
        <v>0</v>
      </c>
      <c r="Q12" s="3">
        <v>313268677</v>
      </c>
      <c r="R12" s="3"/>
      <c r="S12" s="3">
        <v>1605</v>
      </c>
      <c r="U12" s="3">
        <v>893647420999</v>
      </c>
      <c r="W12" s="3">
        <v>499804589036.81897</v>
      </c>
      <c r="Y12" s="7">
        <v>7.0131807670600801E-2</v>
      </c>
    </row>
    <row r="13" spans="1:25" ht="24" x14ac:dyDescent="0.25">
      <c r="A13" s="2" t="s">
        <v>18</v>
      </c>
      <c r="C13" s="3">
        <v>530125125</v>
      </c>
      <c r="E13" s="3">
        <v>1458685476989</v>
      </c>
      <c r="G13" s="3">
        <v>1469194814851.4299</v>
      </c>
      <c r="I13" s="3">
        <v>26506256</v>
      </c>
      <c r="K13" s="3">
        <v>80692876327</v>
      </c>
      <c r="M13" s="3">
        <v>0</v>
      </c>
      <c r="O13" s="3">
        <v>0</v>
      </c>
      <c r="Q13" s="3">
        <v>556631381</v>
      </c>
      <c r="R13" s="3"/>
      <c r="S13" s="3">
        <v>2802</v>
      </c>
      <c r="U13" s="3">
        <v>1539378353316</v>
      </c>
      <c r="W13" s="3">
        <v>1550401026841.1101</v>
      </c>
      <c r="Y13" s="7">
        <v>0.21754987651526494</v>
      </c>
    </row>
    <row r="14" spans="1:25" ht="24" x14ac:dyDescent="0.25">
      <c r="A14" s="2" t="s">
        <v>19</v>
      </c>
      <c r="C14" s="3">
        <v>34204148</v>
      </c>
      <c r="E14" s="3">
        <v>115258688723</v>
      </c>
      <c r="G14" s="3">
        <v>98363832193.0242</v>
      </c>
      <c r="I14" s="3">
        <v>1710207</v>
      </c>
      <c r="K14" s="3">
        <v>5359526008</v>
      </c>
      <c r="M14" s="3">
        <v>0</v>
      </c>
      <c r="O14" s="3">
        <v>0</v>
      </c>
      <c r="Q14" s="3">
        <v>35914355</v>
      </c>
      <c r="R14" s="3"/>
      <c r="S14" s="3">
        <v>2937</v>
      </c>
      <c r="U14" s="3">
        <v>120618214731</v>
      </c>
      <c r="W14" s="3">
        <v>104852851894.222</v>
      </c>
      <c r="Y14" s="7">
        <v>1.4712790166514174E-2</v>
      </c>
    </row>
    <row r="15" spans="1:25" ht="24" x14ac:dyDescent="0.25">
      <c r="A15" s="2" t="s">
        <v>20</v>
      </c>
      <c r="C15" s="3">
        <v>82944834</v>
      </c>
      <c r="E15" s="3">
        <v>314155381767</v>
      </c>
      <c r="G15" s="3">
        <v>254114944316.591</v>
      </c>
      <c r="I15" s="3">
        <v>4147241</v>
      </c>
      <c r="K15" s="3">
        <v>15260489689</v>
      </c>
      <c r="M15" s="3">
        <v>0</v>
      </c>
      <c r="O15" s="3">
        <v>0</v>
      </c>
      <c r="Q15" s="3">
        <v>87092075</v>
      </c>
      <c r="R15" s="3"/>
      <c r="S15" s="3">
        <v>3099</v>
      </c>
      <c r="U15" s="3">
        <v>329415871456</v>
      </c>
      <c r="W15" s="3">
        <v>268292445299.47101</v>
      </c>
      <c r="Y15" s="7">
        <v>3.7646381377725975E-2</v>
      </c>
    </row>
    <row r="16" spans="1:25" ht="24" x14ac:dyDescent="0.25">
      <c r="A16" s="2" t="s">
        <v>21</v>
      </c>
      <c r="C16" s="3">
        <v>274802685</v>
      </c>
      <c r="E16" s="3">
        <v>302564473688</v>
      </c>
      <c r="G16" s="3">
        <v>219080422437.448</v>
      </c>
      <c r="I16" s="3">
        <v>13740134</v>
      </c>
      <c r="K16" s="3">
        <v>11348799050</v>
      </c>
      <c r="M16" s="3">
        <v>0</v>
      </c>
      <c r="O16" s="3">
        <v>0</v>
      </c>
      <c r="Q16" s="3">
        <v>288542819</v>
      </c>
      <c r="R16" s="3"/>
      <c r="S16" s="3">
        <v>769</v>
      </c>
      <c r="U16" s="3">
        <v>313913272738</v>
      </c>
      <c r="W16" s="3">
        <v>220569185715.52499</v>
      </c>
      <c r="Y16" s="7">
        <v>3.0949927331544936E-2</v>
      </c>
    </row>
    <row r="17" spans="1:25" ht="24" x14ac:dyDescent="0.25">
      <c r="A17" s="2" t="s">
        <v>22</v>
      </c>
      <c r="C17" s="3">
        <v>5806336</v>
      </c>
      <c r="E17" s="3">
        <v>60515341623</v>
      </c>
      <c r="G17" s="3">
        <v>58525933370.112</v>
      </c>
      <c r="I17" s="3">
        <v>290316</v>
      </c>
      <c r="K17" s="3">
        <v>3291613801</v>
      </c>
      <c r="M17" s="3">
        <v>0</v>
      </c>
      <c r="O17" s="3">
        <v>0</v>
      </c>
      <c r="Q17" s="3">
        <v>6096652</v>
      </c>
      <c r="R17" s="3"/>
      <c r="S17" s="3">
        <v>10370</v>
      </c>
      <c r="U17" s="3">
        <v>63806955424</v>
      </c>
      <c r="W17" s="3">
        <v>62846108666.622002</v>
      </c>
      <c r="Y17" s="7">
        <v>8.8184688626949063E-3</v>
      </c>
    </row>
    <row r="18" spans="1:25" ht="24" x14ac:dyDescent="0.25">
      <c r="A18" s="2" t="s">
        <v>23</v>
      </c>
      <c r="C18" s="3">
        <v>10772862</v>
      </c>
      <c r="E18" s="3">
        <v>52135277418</v>
      </c>
      <c r="G18" s="3">
        <v>46786587605.235901</v>
      </c>
      <c r="I18" s="3">
        <v>0</v>
      </c>
      <c r="K18" s="3">
        <v>0</v>
      </c>
      <c r="M18" s="3">
        <v>0</v>
      </c>
      <c r="O18" s="3">
        <v>0</v>
      </c>
      <c r="Q18" s="3">
        <v>10772862</v>
      </c>
      <c r="R18" s="3"/>
      <c r="S18" s="3">
        <v>6300</v>
      </c>
      <c r="U18" s="3">
        <v>52135277418</v>
      </c>
      <c r="W18" s="3">
        <v>67465209867.93</v>
      </c>
      <c r="Y18" s="7">
        <v>9.4666140061507812E-3</v>
      </c>
    </row>
    <row r="19" spans="1:25" ht="24" x14ac:dyDescent="0.25">
      <c r="A19" s="2" t="s">
        <v>24</v>
      </c>
      <c r="C19" s="3">
        <v>3980176</v>
      </c>
      <c r="E19" s="3">
        <v>83624231018</v>
      </c>
      <c r="G19" s="3">
        <v>76241638470.455994</v>
      </c>
      <c r="I19" s="3">
        <v>199008</v>
      </c>
      <c r="K19" s="3">
        <v>3872764299</v>
      </c>
      <c r="M19" s="3">
        <v>0</v>
      </c>
      <c r="O19" s="3">
        <v>0</v>
      </c>
      <c r="Q19" s="3">
        <v>4179184</v>
      </c>
      <c r="R19" s="3"/>
      <c r="S19" s="3">
        <v>17300</v>
      </c>
      <c r="U19" s="3">
        <v>87496995317</v>
      </c>
      <c r="W19" s="3">
        <v>71869698894.960007</v>
      </c>
      <c r="Y19" s="7">
        <v>1.008464510091567E-2</v>
      </c>
    </row>
    <row r="20" spans="1:25" ht="24" x14ac:dyDescent="0.25">
      <c r="A20" s="2" t="s">
        <v>25</v>
      </c>
      <c r="C20" s="3">
        <v>26522051</v>
      </c>
      <c r="E20" s="3">
        <v>94185948604</v>
      </c>
      <c r="G20" s="3">
        <v>75217190404.557098</v>
      </c>
      <c r="I20" s="3">
        <v>1127289</v>
      </c>
      <c r="K20" s="3">
        <v>3397523141</v>
      </c>
      <c r="M20" s="3">
        <v>0</v>
      </c>
      <c r="O20" s="3">
        <v>0</v>
      </c>
      <c r="Q20" s="3">
        <v>27649340</v>
      </c>
      <c r="R20" s="3"/>
      <c r="S20" s="3">
        <v>3133</v>
      </c>
      <c r="U20" s="3">
        <v>97583471745</v>
      </c>
      <c r="W20" s="3">
        <v>86109961195.791</v>
      </c>
      <c r="Y20" s="7">
        <v>1.2082816703912327E-2</v>
      </c>
    </row>
    <row r="21" spans="1:25" ht="24" x14ac:dyDescent="0.25">
      <c r="A21" s="2" t="s">
        <v>26</v>
      </c>
      <c r="C21" s="3">
        <v>17310091</v>
      </c>
      <c r="E21" s="3">
        <v>74797430969</v>
      </c>
      <c r="G21" s="3">
        <v>63150042167.878502</v>
      </c>
      <c r="I21" s="3">
        <v>865504</v>
      </c>
      <c r="K21" s="3">
        <v>3644013573</v>
      </c>
      <c r="M21" s="3">
        <v>0</v>
      </c>
      <c r="O21" s="3">
        <v>0</v>
      </c>
      <c r="Q21" s="3">
        <v>18175595</v>
      </c>
      <c r="R21" s="3"/>
      <c r="S21" s="3">
        <v>4666</v>
      </c>
      <c r="U21" s="3">
        <v>78441444542</v>
      </c>
      <c r="W21" s="3">
        <v>84302722678.693497</v>
      </c>
      <c r="Y21" s="7">
        <v>1.1829227787611587E-2</v>
      </c>
    </row>
    <row r="22" spans="1:25" ht="24" x14ac:dyDescent="0.25">
      <c r="A22" s="2" t="s">
        <v>27</v>
      </c>
      <c r="C22" s="3">
        <v>3132573</v>
      </c>
      <c r="E22" s="3">
        <v>53228679088</v>
      </c>
      <c r="G22" s="3">
        <v>42723177095.718002</v>
      </c>
      <c r="I22" s="3">
        <v>156628</v>
      </c>
      <c r="K22" s="3">
        <v>2236906571</v>
      </c>
      <c r="M22" s="3">
        <v>0</v>
      </c>
      <c r="O22" s="3">
        <v>0</v>
      </c>
      <c r="Q22" s="3">
        <v>3289201</v>
      </c>
      <c r="R22" s="3"/>
      <c r="S22" s="3">
        <v>13670</v>
      </c>
      <c r="U22" s="3">
        <v>55465585659</v>
      </c>
      <c r="W22" s="3">
        <v>44695845572.863503</v>
      </c>
      <c r="Y22" s="7">
        <v>6.271651989894037E-3</v>
      </c>
    </row>
    <row r="23" spans="1:25" ht="24" x14ac:dyDescent="0.25">
      <c r="A23" s="2" t="s">
        <v>28</v>
      </c>
      <c r="C23" s="3">
        <v>84924072</v>
      </c>
      <c r="E23" s="3">
        <v>361693821450</v>
      </c>
      <c r="G23" s="3">
        <v>336662069801.14099</v>
      </c>
      <c r="I23" s="3">
        <v>4246203</v>
      </c>
      <c r="K23" s="3">
        <v>19124421406</v>
      </c>
      <c r="M23" s="3">
        <v>0</v>
      </c>
      <c r="O23" s="3">
        <v>0</v>
      </c>
      <c r="Q23" s="3">
        <v>89170275</v>
      </c>
      <c r="R23" s="3"/>
      <c r="S23" s="3">
        <v>4080</v>
      </c>
      <c r="U23" s="3">
        <v>380818242856</v>
      </c>
      <c r="W23" s="3">
        <v>361650024404.09998</v>
      </c>
      <c r="Y23" s="7">
        <v>5.074617262809486E-2</v>
      </c>
    </row>
    <row r="24" spans="1:25" ht="24" x14ac:dyDescent="0.25">
      <c r="A24" s="2" t="s">
        <v>29</v>
      </c>
      <c r="C24" s="3">
        <v>343765088</v>
      </c>
      <c r="E24" s="3">
        <v>840006261549</v>
      </c>
      <c r="G24" s="3">
        <v>832087434743.78406</v>
      </c>
      <c r="I24" s="3">
        <v>17188254</v>
      </c>
      <c r="K24" s="3">
        <v>46085674111</v>
      </c>
      <c r="M24" s="3">
        <v>0</v>
      </c>
      <c r="O24" s="3">
        <v>0</v>
      </c>
      <c r="Q24" s="3">
        <v>360953342</v>
      </c>
      <c r="R24" s="3"/>
      <c r="S24" s="3">
        <v>2476</v>
      </c>
      <c r="U24" s="3">
        <v>886091935660</v>
      </c>
      <c r="W24" s="3">
        <v>888402837966.98804</v>
      </c>
      <c r="Y24" s="7">
        <v>0.12465931352568453</v>
      </c>
    </row>
    <row r="25" spans="1:25" ht="24" x14ac:dyDescent="0.25">
      <c r="A25" s="2" t="s">
        <v>30</v>
      </c>
      <c r="C25" s="3">
        <v>4908860</v>
      </c>
      <c r="E25" s="3">
        <v>114267200830</v>
      </c>
      <c r="G25" s="3">
        <v>91737462920.399994</v>
      </c>
      <c r="I25" s="3">
        <v>245443</v>
      </c>
      <c r="K25" s="3">
        <v>4385135634</v>
      </c>
      <c r="M25" s="3">
        <v>0</v>
      </c>
      <c r="O25" s="3">
        <v>0</v>
      </c>
      <c r="Q25" s="3">
        <v>5154303</v>
      </c>
      <c r="R25" s="3"/>
      <c r="S25" s="3">
        <v>15890</v>
      </c>
      <c r="U25" s="3">
        <v>118652336464</v>
      </c>
      <c r="W25" s="3">
        <v>81414558515.713501</v>
      </c>
      <c r="Y25" s="7">
        <v>1.1423965054851217E-2</v>
      </c>
    </row>
    <row r="26" spans="1:25" ht="24" x14ac:dyDescent="0.25">
      <c r="A26" s="2" t="s">
        <v>31</v>
      </c>
      <c r="C26" s="3">
        <v>30068363</v>
      </c>
      <c r="E26" s="3">
        <v>204025669914</v>
      </c>
      <c r="G26" s="3">
        <v>175152213567.27899</v>
      </c>
      <c r="I26" s="3">
        <v>1503418</v>
      </c>
      <c r="K26" s="3">
        <v>9565115836</v>
      </c>
      <c r="M26" s="3">
        <v>0</v>
      </c>
      <c r="O26" s="3">
        <v>0</v>
      </c>
      <c r="Q26" s="3">
        <v>31571781</v>
      </c>
      <c r="R26" s="3"/>
      <c r="S26" s="3">
        <v>5600</v>
      </c>
      <c r="U26" s="3">
        <v>213590785750</v>
      </c>
      <c r="W26" s="3">
        <v>175750001857.07999</v>
      </c>
      <c r="Y26" s="7">
        <v>2.466096870399178E-2</v>
      </c>
    </row>
    <row r="27" spans="1:25" ht="24" x14ac:dyDescent="0.25">
      <c r="A27" s="2" t="s">
        <v>32</v>
      </c>
      <c r="C27" s="3">
        <v>44436160</v>
      </c>
      <c r="E27" s="3">
        <v>214773673436</v>
      </c>
      <c r="G27" s="3">
        <v>172093195847.80801</v>
      </c>
      <c r="I27" s="3">
        <v>2221808</v>
      </c>
      <c r="K27" s="3">
        <v>8729391986</v>
      </c>
      <c r="M27" s="3">
        <v>0</v>
      </c>
      <c r="O27" s="3">
        <v>0</v>
      </c>
      <c r="Q27" s="3">
        <v>46657968</v>
      </c>
      <c r="R27" s="3"/>
      <c r="S27" s="3">
        <v>3687</v>
      </c>
      <c r="U27" s="3">
        <v>223503065422</v>
      </c>
      <c r="W27" s="3">
        <v>171004361844.30499</v>
      </c>
      <c r="Y27" s="7">
        <v>2.3995067830029766E-2</v>
      </c>
    </row>
    <row r="28" spans="1:25" ht="24" x14ac:dyDescent="0.25">
      <c r="A28" s="2" t="s">
        <v>33</v>
      </c>
      <c r="C28" s="3">
        <v>57649329</v>
      </c>
      <c r="E28" s="3">
        <v>99291665600</v>
      </c>
      <c r="G28" s="3">
        <v>104584025773.72099</v>
      </c>
      <c r="I28" s="3">
        <v>2882466</v>
      </c>
      <c r="K28" s="3">
        <v>5473235495</v>
      </c>
      <c r="M28" s="3">
        <v>0</v>
      </c>
      <c r="O28" s="3">
        <v>0</v>
      </c>
      <c r="Q28" s="3">
        <v>60531795</v>
      </c>
      <c r="R28" s="3"/>
      <c r="S28" s="3">
        <v>1846</v>
      </c>
      <c r="U28" s="3">
        <v>104764901095</v>
      </c>
      <c r="W28" s="3">
        <v>111076830493.258</v>
      </c>
      <c r="Y28" s="7">
        <v>1.5586129226675087E-2</v>
      </c>
    </row>
    <row r="29" spans="1:25" ht="24" x14ac:dyDescent="0.25">
      <c r="A29" s="2" t="s">
        <v>34</v>
      </c>
      <c r="C29" s="3">
        <v>16112792</v>
      </c>
      <c r="E29" s="3">
        <v>116201581390</v>
      </c>
      <c r="G29" s="3">
        <v>94499833236.839996</v>
      </c>
      <c r="I29" s="3">
        <v>805639</v>
      </c>
      <c r="K29" s="3">
        <v>5789398778</v>
      </c>
      <c r="M29" s="3">
        <v>0</v>
      </c>
      <c r="O29" s="3">
        <v>0</v>
      </c>
      <c r="Q29" s="3">
        <v>16918431</v>
      </c>
      <c r="R29" s="3"/>
      <c r="S29" s="3">
        <v>6930</v>
      </c>
      <c r="U29" s="3">
        <v>121990980168</v>
      </c>
      <c r="W29" s="3">
        <v>116547120705.36099</v>
      </c>
      <c r="Y29" s="7">
        <v>1.6353711896928073E-2</v>
      </c>
    </row>
    <row r="30" spans="1:25" ht="24" x14ac:dyDescent="0.25">
      <c r="A30" s="2" t="s">
        <v>35</v>
      </c>
      <c r="C30" s="3">
        <v>20263713</v>
      </c>
      <c r="E30" s="3">
        <v>90668925510</v>
      </c>
      <c r="G30" s="3">
        <v>67922681256.595802</v>
      </c>
      <c r="I30" s="3">
        <v>4848486</v>
      </c>
      <c r="K30" s="3">
        <v>18504057540</v>
      </c>
      <c r="M30" s="3">
        <v>0</v>
      </c>
      <c r="O30" s="3">
        <v>0</v>
      </c>
      <c r="Q30" s="3">
        <v>25112199</v>
      </c>
      <c r="R30" s="3"/>
      <c r="S30" s="3">
        <v>3510</v>
      </c>
      <c r="U30" s="3">
        <v>109172983050</v>
      </c>
      <c r="W30" s="3">
        <v>87619362769.984497</v>
      </c>
      <c r="Y30" s="7">
        <v>1.2294613600581561E-2</v>
      </c>
    </row>
    <row r="31" spans="1:25" ht="24" x14ac:dyDescent="0.25">
      <c r="A31" s="2" t="s">
        <v>36</v>
      </c>
      <c r="C31" s="3">
        <v>318251460</v>
      </c>
      <c r="E31" s="3">
        <v>605707215733</v>
      </c>
      <c r="G31" s="3">
        <v>484976605225.32898</v>
      </c>
      <c r="I31" s="3">
        <v>15912573</v>
      </c>
      <c r="K31" s="3">
        <v>28673759343</v>
      </c>
      <c r="M31" s="3">
        <v>0</v>
      </c>
      <c r="O31" s="3">
        <v>0</v>
      </c>
      <c r="Q31" s="3">
        <v>334164033</v>
      </c>
      <c r="R31" s="3"/>
      <c r="S31" s="3">
        <v>1707</v>
      </c>
      <c r="U31" s="3">
        <v>634380975076</v>
      </c>
      <c r="W31" s="3">
        <v>567024017205.23096</v>
      </c>
      <c r="Y31" s="7">
        <v>7.9563933968439873E-2</v>
      </c>
    </row>
    <row r="32" spans="1:25" ht="24" x14ac:dyDescent="0.25">
      <c r="A32" s="2" t="s">
        <v>37</v>
      </c>
      <c r="C32" s="3">
        <v>82090066</v>
      </c>
      <c r="E32" s="3">
        <v>365408605483</v>
      </c>
      <c r="G32" s="3">
        <v>306006112902.375</v>
      </c>
      <c r="I32" s="3">
        <v>4104503</v>
      </c>
      <c r="K32" s="3">
        <v>16279656800</v>
      </c>
      <c r="M32" s="3">
        <v>0</v>
      </c>
      <c r="O32" s="3">
        <v>0</v>
      </c>
      <c r="Q32" s="3">
        <v>86194569</v>
      </c>
      <c r="R32" s="3"/>
      <c r="S32" s="3">
        <v>3460</v>
      </c>
      <c r="U32" s="3">
        <v>381688262283</v>
      </c>
      <c r="W32" s="3">
        <v>296458721147.99701</v>
      </c>
      <c r="Y32" s="7">
        <v>4.159862968423441E-2</v>
      </c>
    </row>
    <row r="33" spans="1:25" ht="24" x14ac:dyDescent="0.25">
      <c r="A33" s="2" t="s">
        <v>38</v>
      </c>
      <c r="C33" s="3">
        <v>3330518</v>
      </c>
      <c r="E33" s="3">
        <v>54918331421</v>
      </c>
      <c r="G33" s="3">
        <v>38900741660.324997</v>
      </c>
      <c r="I33" s="3">
        <v>166525</v>
      </c>
      <c r="K33" s="3">
        <v>2292756694</v>
      </c>
      <c r="M33" s="3">
        <v>0</v>
      </c>
      <c r="O33" s="3">
        <v>0</v>
      </c>
      <c r="Q33" s="3">
        <v>3497043</v>
      </c>
      <c r="R33" s="3"/>
      <c r="S33" s="3">
        <v>12260</v>
      </c>
      <c r="U33" s="3">
        <v>57211088115</v>
      </c>
      <c r="W33" s="3">
        <v>42618648384.278999</v>
      </c>
      <c r="Y33" s="7">
        <v>5.9801828899314728E-3</v>
      </c>
    </row>
    <row r="34" spans="1:25" ht="24" x14ac:dyDescent="0.25">
      <c r="A34" s="2" t="s">
        <v>39</v>
      </c>
      <c r="C34" s="3">
        <v>22334633</v>
      </c>
      <c r="E34" s="3">
        <v>88508872072</v>
      </c>
      <c r="G34" s="3">
        <v>68514575607.243896</v>
      </c>
      <c r="I34" s="3">
        <v>1116731</v>
      </c>
      <c r="K34" s="3">
        <v>4069853721</v>
      </c>
      <c r="M34" s="3">
        <v>0</v>
      </c>
      <c r="O34" s="3">
        <v>0</v>
      </c>
      <c r="Q34" s="3">
        <v>23451364</v>
      </c>
      <c r="R34" s="3"/>
      <c r="S34" s="3">
        <v>3699</v>
      </c>
      <c r="U34" s="3">
        <v>92578725793</v>
      </c>
      <c r="W34" s="3">
        <v>86230453193.155807</v>
      </c>
      <c r="Y34" s="7">
        <v>1.2099723954806761E-2</v>
      </c>
    </row>
    <row r="35" spans="1:25" ht="24.75" thickBot="1" x14ac:dyDescent="0.3">
      <c r="A35" s="2" t="s">
        <v>40</v>
      </c>
      <c r="C35" s="3">
        <v>547922</v>
      </c>
      <c r="E35" s="3">
        <v>7129563359</v>
      </c>
      <c r="G35" s="3">
        <v>6002173742.382</v>
      </c>
      <c r="I35" s="3">
        <v>0</v>
      </c>
      <c r="K35" s="3">
        <v>0</v>
      </c>
      <c r="M35" s="3">
        <v>0</v>
      </c>
      <c r="O35" s="3">
        <v>0</v>
      </c>
      <c r="Q35" s="3">
        <v>547922</v>
      </c>
      <c r="R35" s="3"/>
      <c r="S35" s="3">
        <v>11500</v>
      </c>
      <c r="U35" s="3">
        <v>7129563359</v>
      </c>
      <c r="W35" s="3">
        <v>6263611437.1499996</v>
      </c>
      <c r="Y35" s="7">
        <v>8.7890027876718637E-4</v>
      </c>
    </row>
    <row r="36" spans="1:25" ht="23.25" thickBot="1" x14ac:dyDescent="0.3">
      <c r="A36" s="1" t="s">
        <v>41</v>
      </c>
      <c r="C36" s="1" t="s">
        <v>41</v>
      </c>
      <c r="E36" s="4">
        <f>SUM(E10:E35)</f>
        <v>6697952967320</v>
      </c>
      <c r="G36" s="4">
        <f>SUM(G10:G35)</f>
        <v>5821144847745.0957</v>
      </c>
      <c r="I36" s="1" t="s">
        <v>41</v>
      </c>
      <c r="K36" s="4">
        <f>SUM(K10:K35)</f>
        <v>342038707580</v>
      </c>
      <c r="M36" s="1" t="s">
        <v>41</v>
      </c>
      <c r="O36" s="4">
        <f>SUM(O10:O35)</f>
        <v>5630733067</v>
      </c>
      <c r="Q36" s="1" t="s">
        <v>41</v>
      </c>
      <c r="S36" s="1" t="s">
        <v>41</v>
      </c>
      <c r="U36" s="4">
        <f>SUM(U10:U35)</f>
        <v>7034360941833</v>
      </c>
      <c r="W36" s="4">
        <f>SUM(W10:W35)</f>
        <v>6113587527994.8467</v>
      </c>
      <c r="Y36" s="8">
        <f>SUM(Y10:Y35)</f>
        <v>0.85784915564097208</v>
      </c>
    </row>
    <row r="37" spans="1:25" ht="23.25" thickTop="1" x14ac:dyDescent="0.25">
      <c r="G37" s="3"/>
    </row>
    <row r="38" spans="1:25" x14ac:dyDescent="0.25">
      <c r="G38" s="3"/>
    </row>
  </sheetData>
  <mergeCells count="23">
    <mergeCell ref="O9"/>
    <mergeCell ref="M8:O8"/>
    <mergeCell ref="A7:A9"/>
    <mergeCell ref="C8:C9"/>
    <mergeCell ref="E8:E9"/>
    <mergeCell ref="G8:G9"/>
    <mergeCell ref="C7:G7"/>
    <mergeCell ref="A5:W5"/>
    <mergeCell ref="A6:W6"/>
    <mergeCell ref="Y8:Y9"/>
    <mergeCell ref="Q7:Y7"/>
    <mergeCell ref="A2:Y2"/>
    <mergeCell ref="A3:Y3"/>
    <mergeCell ref="A4:Y4"/>
    <mergeCell ref="I7:O7"/>
    <mergeCell ref="Q8:Q9"/>
    <mergeCell ref="S8:S9"/>
    <mergeCell ref="U8:U9"/>
    <mergeCell ref="W8:W9"/>
    <mergeCell ref="I9"/>
    <mergeCell ref="K9"/>
    <mergeCell ref="I8:K8"/>
    <mergeCell ref="M9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4"/>
  <sheetViews>
    <sheetView rightToLeft="1" workbookViewId="0">
      <selection activeCell="A6" sqref="A6:A7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22" style="1" bestFit="1" customWidth="1"/>
    <col min="8" max="8" width="1" style="1" customWidth="1"/>
    <col min="9" max="9" width="31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2" style="1" bestFit="1" customWidth="1"/>
    <col min="14" max="14" width="1" style="1" customWidth="1"/>
    <col min="15" max="15" width="21.7109375" style="1" bestFit="1" customWidth="1"/>
    <col min="16" max="16" width="1" style="1" customWidth="1"/>
    <col min="17" max="17" width="31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23" t="s">
        <v>89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</row>
    <row r="3" spans="1:17" ht="24" x14ac:dyDescent="0.25">
      <c r="A3" s="23" t="s">
        <v>52</v>
      </c>
      <c r="B3" s="23" t="s">
        <v>52</v>
      </c>
      <c r="C3" s="23" t="s">
        <v>52</v>
      </c>
      <c r="D3" s="23" t="s">
        <v>52</v>
      </c>
      <c r="E3" s="23" t="s">
        <v>52</v>
      </c>
      <c r="F3" s="23" t="s">
        <v>52</v>
      </c>
      <c r="G3" s="23" t="s">
        <v>52</v>
      </c>
      <c r="H3" s="23" t="s">
        <v>52</v>
      </c>
      <c r="I3" s="23" t="s">
        <v>52</v>
      </c>
      <c r="J3" s="23" t="s">
        <v>52</v>
      </c>
      <c r="K3" s="23" t="s">
        <v>52</v>
      </c>
      <c r="L3" s="23" t="s">
        <v>52</v>
      </c>
      <c r="M3" s="23" t="s">
        <v>52</v>
      </c>
      <c r="N3" s="23" t="s">
        <v>52</v>
      </c>
      <c r="O3" s="23" t="s">
        <v>52</v>
      </c>
      <c r="P3" s="23" t="s">
        <v>52</v>
      </c>
      <c r="Q3" s="23" t="s">
        <v>52</v>
      </c>
    </row>
    <row r="4" spans="1:17" ht="24" x14ac:dyDescent="0.2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</row>
    <row r="5" spans="1:17" ht="32.25" x14ac:dyDescent="0.25">
      <c r="A5" s="27" t="s">
        <v>116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</row>
    <row r="6" spans="1:17" ht="24.75" thickBot="1" x14ac:dyDescent="0.3">
      <c r="A6" s="22" t="s">
        <v>3</v>
      </c>
      <c r="C6" s="22" t="s">
        <v>99</v>
      </c>
      <c r="D6" s="22" t="s">
        <v>53</v>
      </c>
      <c r="E6" s="22" t="s">
        <v>53</v>
      </c>
      <c r="F6" s="22" t="s">
        <v>53</v>
      </c>
      <c r="G6" s="22" t="s">
        <v>53</v>
      </c>
      <c r="H6" s="22" t="s">
        <v>53</v>
      </c>
      <c r="I6" s="22" t="s">
        <v>53</v>
      </c>
      <c r="K6" s="22" t="s">
        <v>100</v>
      </c>
      <c r="L6" s="22" t="s">
        <v>54</v>
      </c>
      <c r="M6" s="22" t="s">
        <v>54</v>
      </c>
      <c r="N6" s="22" t="s">
        <v>54</v>
      </c>
      <c r="O6" s="22" t="s">
        <v>54</v>
      </c>
      <c r="P6" s="22" t="s">
        <v>54</v>
      </c>
      <c r="Q6" s="22" t="s">
        <v>54</v>
      </c>
    </row>
    <row r="7" spans="1:17" ht="24.75" thickBot="1" x14ac:dyDescent="0.3">
      <c r="A7" s="22" t="s">
        <v>3</v>
      </c>
      <c r="C7" s="22" t="s">
        <v>7</v>
      </c>
      <c r="E7" s="22" t="s">
        <v>9</v>
      </c>
      <c r="G7" s="22" t="s">
        <v>76</v>
      </c>
      <c r="I7" s="22" t="s">
        <v>77</v>
      </c>
      <c r="K7" s="22" t="s">
        <v>7</v>
      </c>
      <c r="M7" s="5" t="s">
        <v>9</v>
      </c>
      <c r="O7" s="22" t="s">
        <v>76</v>
      </c>
      <c r="Q7" s="22" t="s">
        <v>77</v>
      </c>
    </row>
    <row r="8" spans="1:17" ht="24" x14ac:dyDescent="0.25">
      <c r="A8" s="2" t="s">
        <v>40</v>
      </c>
      <c r="C8" s="3">
        <v>547922</v>
      </c>
      <c r="E8" s="3">
        <v>6263611437</v>
      </c>
      <c r="G8" s="3">
        <v>6002173742</v>
      </c>
      <c r="I8" s="3">
        <v>261437695</v>
      </c>
      <c r="K8" s="3">
        <v>547922</v>
      </c>
      <c r="M8" s="3">
        <v>6263611437</v>
      </c>
      <c r="O8" s="3">
        <v>7129563359</v>
      </c>
      <c r="Q8" s="9">
        <v>-865951922</v>
      </c>
    </row>
    <row r="9" spans="1:17" ht="24" x14ac:dyDescent="0.25">
      <c r="A9" s="2" t="s">
        <v>31</v>
      </c>
      <c r="C9" s="3">
        <v>31571781</v>
      </c>
      <c r="E9" s="3">
        <v>175750001857</v>
      </c>
      <c r="G9" s="3">
        <v>184717329403</v>
      </c>
      <c r="I9" s="9">
        <v>-8967327546</v>
      </c>
      <c r="K9" s="3">
        <v>31571781</v>
      </c>
      <c r="M9" s="3">
        <v>175750001857</v>
      </c>
      <c r="O9" s="3">
        <v>213590785750</v>
      </c>
      <c r="Q9" s="9">
        <v>-37840783893</v>
      </c>
    </row>
    <row r="10" spans="1:17" ht="24" x14ac:dyDescent="0.25">
      <c r="A10" s="2" t="s">
        <v>26</v>
      </c>
      <c r="C10" s="3">
        <v>18175595</v>
      </c>
      <c r="E10" s="3">
        <v>84302722678</v>
      </c>
      <c r="G10" s="3">
        <v>66794055740</v>
      </c>
      <c r="I10" s="9">
        <v>17508666938</v>
      </c>
      <c r="K10" s="3">
        <v>18175595</v>
      </c>
      <c r="M10" s="3">
        <v>84302722678</v>
      </c>
      <c r="O10" s="3">
        <v>78441444542</v>
      </c>
      <c r="Q10" s="9">
        <v>5861278136</v>
      </c>
    </row>
    <row r="11" spans="1:17" ht="24" x14ac:dyDescent="0.25">
      <c r="A11" s="2" t="s">
        <v>23</v>
      </c>
      <c r="C11" s="3">
        <v>10772862</v>
      </c>
      <c r="E11" s="3">
        <v>67465209867</v>
      </c>
      <c r="G11" s="3">
        <v>46786587605</v>
      </c>
      <c r="I11" s="9">
        <v>20678622262</v>
      </c>
      <c r="K11" s="3">
        <v>10772862</v>
      </c>
      <c r="M11" s="3">
        <v>67465209867</v>
      </c>
      <c r="O11" s="3">
        <v>52135277418</v>
      </c>
      <c r="Q11" s="9">
        <v>15329932449</v>
      </c>
    </row>
    <row r="12" spans="1:17" ht="24" x14ac:dyDescent="0.25">
      <c r="A12" s="2" t="s">
        <v>16</v>
      </c>
      <c r="C12" s="3">
        <v>11299510</v>
      </c>
      <c r="E12" s="3">
        <v>60317332406</v>
      </c>
      <c r="G12" s="3">
        <v>56034764604</v>
      </c>
      <c r="I12" s="9">
        <v>4282567802</v>
      </c>
      <c r="K12" s="3">
        <v>11299510</v>
      </c>
      <c r="M12" s="3">
        <v>60317332406</v>
      </c>
      <c r="O12" s="3">
        <v>70884233397</v>
      </c>
      <c r="Q12" s="9">
        <v>-10566900991</v>
      </c>
    </row>
    <row r="13" spans="1:17" ht="24" x14ac:dyDescent="0.25">
      <c r="A13" s="2" t="s">
        <v>27</v>
      </c>
      <c r="C13" s="3">
        <v>3289201</v>
      </c>
      <c r="E13" s="3">
        <v>44695845572</v>
      </c>
      <c r="G13" s="3">
        <v>44960083666</v>
      </c>
      <c r="I13" s="9">
        <v>-264238094</v>
      </c>
      <c r="K13" s="3">
        <v>3289201</v>
      </c>
      <c r="M13" s="3">
        <v>44695845572</v>
      </c>
      <c r="O13" s="3">
        <v>55465585659</v>
      </c>
      <c r="Q13" s="9">
        <v>-10769740087</v>
      </c>
    </row>
    <row r="14" spans="1:17" ht="24" x14ac:dyDescent="0.25">
      <c r="A14" s="2" t="s">
        <v>19</v>
      </c>
      <c r="C14" s="3">
        <v>35914355</v>
      </c>
      <c r="E14" s="3">
        <v>104852851894</v>
      </c>
      <c r="G14" s="3">
        <v>103723358201</v>
      </c>
      <c r="I14" s="9">
        <v>1129493693</v>
      </c>
      <c r="K14" s="3">
        <v>35914355</v>
      </c>
      <c r="M14" s="3">
        <v>104852851894</v>
      </c>
      <c r="O14" s="3">
        <v>120618214731</v>
      </c>
      <c r="Q14" s="9">
        <v>-15765362837</v>
      </c>
    </row>
    <row r="15" spans="1:17" ht="24" x14ac:dyDescent="0.25">
      <c r="A15" s="2" t="s">
        <v>35</v>
      </c>
      <c r="C15" s="3">
        <v>25112199</v>
      </c>
      <c r="E15" s="3">
        <v>87619362769</v>
      </c>
      <c r="G15" s="3">
        <v>86426738796</v>
      </c>
      <c r="I15" s="9">
        <v>1192623973</v>
      </c>
      <c r="K15" s="3">
        <v>25112199</v>
      </c>
      <c r="M15" s="3">
        <v>87619362769</v>
      </c>
      <c r="O15" s="3">
        <v>109172983050</v>
      </c>
      <c r="Q15" s="9">
        <v>-21553620281</v>
      </c>
    </row>
    <row r="16" spans="1:17" ht="24" x14ac:dyDescent="0.25">
      <c r="A16" s="2" t="s">
        <v>32</v>
      </c>
      <c r="C16" s="3">
        <v>46657968</v>
      </c>
      <c r="E16" s="3">
        <v>171004361844</v>
      </c>
      <c r="G16" s="3">
        <v>180822587833</v>
      </c>
      <c r="I16" s="9">
        <v>-9818225989</v>
      </c>
      <c r="K16" s="3">
        <v>46657968</v>
      </c>
      <c r="M16" s="3">
        <v>171004361844</v>
      </c>
      <c r="O16" s="3">
        <v>223503065422</v>
      </c>
      <c r="Q16" s="9">
        <v>-52498703578</v>
      </c>
    </row>
    <row r="17" spans="1:17" ht="24" x14ac:dyDescent="0.25">
      <c r="A17" s="2" t="s">
        <v>34</v>
      </c>
      <c r="C17" s="3">
        <v>16918431</v>
      </c>
      <c r="E17" s="3">
        <v>116547120705</v>
      </c>
      <c r="G17" s="3">
        <v>100289232014</v>
      </c>
      <c r="I17" s="9">
        <v>16257888691</v>
      </c>
      <c r="K17" s="3">
        <v>16918431</v>
      </c>
      <c r="M17" s="3">
        <v>116547120705</v>
      </c>
      <c r="O17" s="3">
        <v>121990980168</v>
      </c>
      <c r="Q17" s="9">
        <v>-5443859463</v>
      </c>
    </row>
    <row r="18" spans="1:17" ht="24" x14ac:dyDescent="0.25">
      <c r="A18" s="2" t="s">
        <v>17</v>
      </c>
      <c r="C18" s="3">
        <v>313268677</v>
      </c>
      <c r="E18" s="3">
        <v>499804589036</v>
      </c>
      <c r="G18" s="3">
        <v>621284285157</v>
      </c>
      <c r="I18" s="9">
        <v>-121479696121</v>
      </c>
      <c r="K18" s="3">
        <v>313268677</v>
      </c>
      <c r="M18" s="3">
        <v>499804589036</v>
      </c>
      <c r="O18" s="3">
        <v>893647420999</v>
      </c>
      <c r="Q18" s="9">
        <v>-393842831963</v>
      </c>
    </row>
    <row r="19" spans="1:17" ht="24" x14ac:dyDescent="0.25">
      <c r="A19" s="2" t="s">
        <v>25</v>
      </c>
      <c r="C19" s="3">
        <v>27649340</v>
      </c>
      <c r="E19" s="3">
        <v>86109961195</v>
      </c>
      <c r="G19" s="3">
        <v>78614713545</v>
      </c>
      <c r="I19" s="9">
        <v>7495247650</v>
      </c>
      <c r="K19" s="3">
        <v>27649340</v>
      </c>
      <c r="M19" s="3">
        <v>86109961195</v>
      </c>
      <c r="O19" s="3">
        <v>97583471745</v>
      </c>
      <c r="Q19" s="9">
        <v>-11473510550</v>
      </c>
    </row>
    <row r="20" spans="1:17" ht="24" x14ac:dyDescent="0.25">
      <c r="A20" s="2" t="s">
        <v>38</v>
      </c>
      <c r="C20" s="3">
        <v>3497043</v>
      </c>
      <c r="E20" s="3">
        <v>42618648384</v>
      </c>
      <c r="G20" s="3">
        <v>41193498354</v>
      </c>
      <c r="I20" s="9">
        <v>1425150030</v>
      </c>
      <c r="K20" s="3">
        <v>3497043</v>
      </c>
      <c r="M20" s="3">
        <v>42618648384</v>
      </c>
      <c r="O20" s="3">
        <v>57211088115</v>
      </c>
      <c r="Q20" s="9">
        <v>-14592439731</v>
      </c>
    </row>
    <row r="21" spans="1:17" ht="24" x14ac:dyDescent="0.25">
      <c r="A21" s="2" t="s">
        <v>22</v>
      </c>
      <c r="C21" s="3">
        <v>6096652</v>
      </c>
      <c r="E21" s="3">
        <v>62846108666</v>
      </c>
      <c r="G21" s="3">
        <v>61817547171</v>
      </c>
      <c r="I21" s="9">
        <v>1028561495</v>
      </c>
      <c r="K21" s="3">
        <v>6096652</v>
      </c>
      <c r="M21" s="3">
        <v>62846108666</v>
      </c>
      <c r="O21" s="3">
        <v>63806955424</v>
      </c>
      <c r="Q21" s="9">
        <v>-960846758</v>
      </c>
    </row>
    <row r="22" spans="1:17" ht="24" x14ac:dyDescent="0.25">
      <c r="A22" s="2" t="s">
        <v>18</v>
      </c>
      <c r="C22" s="3">
        <v>556631381</v>
      </c>
      <c r="E22" s="3">
        <v>1550401026841</v>
      </c>
      <c r="G22" s="3">
        <v>1549887691178</v>
      </c>
      <c r="I22" s="9">
        <v>513335663</v>
      </c>
      <c r="K22" s="3">
        <v>556631381</v>
      </c>
      <c r="M22" s="3">
        <v>1550401026841</v>
      </c>
      <c r="O22" s="3">
        <v>1539378353316</v>
      </c>
      <c r="Q22" s="9">
        <v>11022673525</v>
      </c>
    </row>
    <row r="23" spans="1:17" ht="24" x14ac:dyDescent="0.25">
      <c r="A23" s="2" t="s">
        <v>21</v>
      </c>
      <c r="C23" s="3">
        <v>288542819</v>
      </c>
      <c r="E23" s="3">
        <v>220569185715</v>
      </c>
      <c r="G23" s="3">
        <v>230429221487</v>
      </c>
      <c r="I23" s="9">
        <v>-9860035772</v>
      </c>
      <c r="K23" s="3">
        <v>288542819</v>
      </c>
      <c r="M23" s="3">
        <v>220569185715</v>
      </c>
      <c r="O23" s="3">
        <v>313913272738</v>
      </c>
      <c r="Q23" s="9">
        <v>-93344087023</v>
      </c>
    </row>
    <row r="24" spans="1:17" ht="24" x14ac:dyDescent="0.25">
      <c r="A24" s="2" t="s">
        <v>30</v>
      </c>
      <c r="C24" s="3">
        <v>5154303</v>
      </c>
      <c r="E24" s="3">
        <v>81414558515</v>
      </c>
      <c r="G24" s="3">
        <v>96122598554</v>
      </c>
      <c r="I24" s="9">
        <v>-14708040039</v>
      </c>
      <c r="K24" s="3">
        <v>5154303</v>
      </c>
      <c r="M24" s="3">
        <v>81414558515</v>
      </c>
      <c r="O24" s="3">
        <v>118652336464</v>
      </c>
      <c r="Q24" s="9">
        <v>-37237777949</v>
      </c>
    </row>
    <row r="25" spans="1:17" ht="24" x14ac:dyDescent="0.25">
      <c r="A25" s="2" t="s">
        <v>36</v>
      </c>
      <c r="C25" s="3">
        <v>334164033</v>
      </c>
      <c r="E25" s="3">
        <v>567024017205</v>
      </c>
      <c r="G25" s="3">
        <v>513650364568</v>
      </c>
      <c r="I25" s="9">
        <v>53373652637</v>
      </c>
      <c r="K25" s="3">
        <v>334164033</v>
      </c>
      <c r="M25" s="3">
        <v>567024017205</v>
      </c>
      <c r="O25" s="3">
        <v>634380975076</v>
      </c>
      <c r="Q25" s="9">
        <v>-67356957871</v>
      </c>
    </row>
    <row r="26" spans="1:17" ht="24" x14ac:dyDescent="0.25">
      <c r="A26" s="2" t="s">
        <v>33</v>
      </c>
      <c r="C26" s="3">
        <v>60531795</v>
      </c>
      <c r="E26" s="3">
        <v>111076830493</v>
      </c>
      <c r="G26" s="3">
        <v>110057261268</v>
      </c>
      <c r="I26" s="9">
        <v>1019569225</v>
      </c>
      <c r="K26" s="3">
        <v>60531795</v>
      </c>
      <c r="M26" s="3">
        <v>111076830493</v>
      </c>
      <c r="O26" s="3">
        <v>104764901095</v>
      </c>
      <c r="Q26" s="9">
        <v>6311929398</v>
      </c>
    </row>
    <row r="27" spans="1:17" ht="24" x14ac:dyDescent="0.25">
      <c r="A27" s="2" t="s">
        <v>24</v>
      </c>
      <c r="C27" s="3">
        <v>4179184</v>
      </c>
      <c r="E27" s="3">
        <v>71869698894</v>
      </c>
      <c r="G27" s="3">
        <v>80114402769</v>
      </c>
      <c r="I27" s="9">
        <v>-8244703875</v>
      </c>
      <c r="K27" s="3">
        <v>4179184</v>
      </c>
      <c r="M27" s="3">
        <v>71869698894</v>
      </c>
      <c r="O27" s="3">
        <v>87496995317</v>
      </c>
      <c r="Q27" s="9">
        <v>-15627296423</v>
      </c>
    </row>
    <row r="28" spans="1:17" ht="24" x14ac:dyDescent="0.25">
      <c r="A28" s="2" t="s">
        <v>20</v>
      </c>
      <c r="C28" s="3">
        <v>87092075</v>
      </c>
      <c r="E28" s="3">
        <v>268292445299</v>
      </c>
      <c r="G28" s="3">
        <v>269375434005</v>
      </c>
      <c r="I28" s="9">
        <v>-1082988706</v>
      </c>
      <c r="K28" s="3">
        <v>87092075</v>
      </c>
      <c r="M28" s="3">
        <v>268292445299</v>
      </c>
      <c r="O28" s="3">
        <v>329415871456</v>
      </c>
      <c r="Q28" s="9">
        <v>-61123426157</v>
      </c>
    </row>
    <row r="29" spans="1:17" ht="24" x14ac:dyDescent="0.25">
      <c r="A29" s="2" t="s">
        <v>37</v>
      </c>
      <c r="C29" s="3">
        <v>86194569</v>
      </c>
      <c r="E29" s="3">
        <v>296458721147</v>
      </c>
      <c r="G29" s="3">
        <v>322285769702</v>
      </c>
      <c r="I29" s="9">
        <v>-25827048555</v>
      </c>
      <c r="K29" s="3">
        <v>86194569</v>
      </c>
      <c r="M29" s="3">
        <v>296458721147</v>
      </c>
      <c r="O29" s="3">
        <v>381688262283</v>
      </c>
      <c r="Q29" s="9">
        <v>-85229541136</v>
      </c>
    </row>
    <row r="30" spans="1:17" ht="24" x14ac:dyDescent="0.25">
      <c r="A30" s="2" t="s">
        <v>39</v>
      </c>
      <c r="C30" s="3">
        <v>23451364</v>
      </c>
      <c r="E30" s="3">
        <v>86230453193</v>
      </c>
      <c r="G30" s="3">
        <v>72584429328</v>
      </c>
      <c r="I30" s="9">
        <v>13646023865</v>
      </c>
      <c r="K30" s="3">
        <v>23451364</v>
      </c>
      <c r="M30" s="3">
        <v>86230453193</v>
      </c>
      <c r="O30" s="3">
        <v>92578725793</v>
      </c>
      <c r="Q30" s="9">
        <v>-6348272600</v>
      </c>
    </row>
    <row r="31" spans="1:17" ht="24" x14ac:dyDescent="0.25">
      <c r="A31" s="2" t="s">
        <v>29</v>
      </c>
      <c r="C31" s="3">
        <v>360953342</v>
      </c>
      <c r="E31" s="3">
        <v>888402837966</v>
      </c>
      <c r="G31" s="3">
        <v>878173108854</v>
      </c>
      <c r="I31" s="9">
        <v>10229729112</v>
      </c>
      <c r="K31" s="3">
        <v>360953342</v>
      </c>
      <c r="M31" s="3">
        <v>888402837966</v>
      </c>
      <c r="O31" s="3">
        <v>886091935660</v>
      </c>
      <c r="Q31" s="9">
        <v>2310902306</v>
      </c>
    </row>
    <row r="32" spans="1:17" ht="24.75" thickBot="1" x14ac:dyDescent="0.3">
      <c r="A32" s="2" t="s">
        <v>28</v>
      </c>
      <c r="C32" s="3">
        <v>89170275</v>
      </c>
      <c r="E32" s="3">
        <v>361650024404</v>
      </c>
      <c r="G32" s="3">
        <v>355786491207</v>
      </c>
      <c r="I32" s="9">
        <v>5863533197</v>
      </c>
      <c r="K32" s="3">
        <v>89170275</v>
      </c>
      <c r="M32" s="3">
        <v>361650024404</v>
      </c>
      <c r="O32" s="3">
        <v>380818242856</v>
      </c>
      <c r="Q32" s="9">
        <v>-19168218452</v>
      </c>
    </row>
    <row r="33" spans="1:17" ht="23.25" thickBot="1" x14ac:dyDescent="0.3">
      <c r="A33" s="1" t="s">
        <v>41</v>
      </c>
      <c r="C33" s="1" t="s">
        <v>41</v>
      </c>
      <c r="E33" s="4">
        <f>SUM(E8:E32)</f>
        <v>6113587527982</v>
      </c>
      <c r="G33" s="4">
        <f>SUM(G8:G32)</f>
        <v>6157933728751</v>
      </c>
      <c r="I33" s="10">
        <f>SUM(I8:I32)</f>
        <v>-44346200769</v>
      </c>
      <c r="K33" s="1" t="s">
        <v>41</v>
      </c>
      <c r="M33" s="4">
        <f>SUM(M8:M32)</f>
        <v>6113587527982</v>
      </c>
      <c r="O33" s="4">
        <f>SUM(O8:O32)</f>
        <v>7034360941833</v>
      </c>
      <c r="Q33" s="10">
        <f>SUM(Q8:Q32)</f>
        <v>-920773413851</v>
      </c>
    </row>
    <row r="34" spans="1:17" x14ac:dyDescent="0.25">
      <c r="I34" s="3"/>
      <c r="Q34" s="3"/>
    </row>
  </sheetData>
  <mergeCells count="14">
    <mergeCell ref="A2:Q2"/>
    <mergeCell ref="A3:Q3"/>
    <mergeCell ref="A4:Q4"/>
    <mergeCell ref="K7"/>
    <mergeCell ref="O7"/>
    <mergeCell ref="Q7"/>
    <mergeCell ref="K6:Q6"/>
    <mergeCell ref="A6:A7"/>
    <mergeCell ref="C7"/>
    <mergeCell ref="E7"/>
    <mergeCell ref="G7"/>
    <mergeCell ref="I7"/>
    <mergeCell ref="C6:I6"/>
    <mergeCell ref="A5:Q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L11"/>
  <sheetViews>
    <sheetView rightToLeft="1" workbookViewId="0">
      <selection activeCell="A6" sqref="A6:A7"/>
    </sheetView>
  </sheetViews>
  <sheetFormatPr defaultRowHeight="22.5" x14ac:dyDescent="0.25"/>
  <cols>
    <col min="1" max="1" width="26.7109375" style="1" bestFit="1" customWidth="1"/>
    <col min="2" max="2" width="1" style="1" customWidth="1"/>
    <col min="3" max="3" width="20.28515625" style="1" bestFit="1" customWidth="1"/>
    <col min="4" max="4" width="1" style="1" customWidth="1"/>
    <col min="5" max="5" width="20" style="1" bestFit="1" customWidth="1"/>
    <col min="6" max="6" width="1" style="1" customWidth="1"/>
    <col min="7" max="7" width="20.5703125" style="1" bestFit="1" customWidth="1"/>
    <col min="8" max="8" width="1" style="1" customWidth="1"/>
    <col min="9" max="9" width="20.28515625" style="1" bestFit="1" customWidth="1"/>
    <col min="10" max="10" width="1" style="1" customWidth="1"/>
    <col min="11" max="11" width="20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2" ht="24" x14ac:dyDescent="0.25">
      <c r="A2" s="23" t="s">
        <v>89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</row>
    <row r="3" spans="1:12" ht="24" x14ac:dyDescent="0.25">
      <c r="A3" s="23" t="s">
        <v>1</v>
      </c>
      <c r="B3" s="23" t="s">
        <v>1</v>
      </c>
      <c r="C3" s="23" t="s">
        <v>1</v>
      </c>
      <c r="D3" s="23" t="s">
        <v>1</v>
      </c>
      <c r="E3" s="23" t="s">
        <v>1</v>
      </c>
      <c r="F3" s="23" t="s">
        <v>1</v>
      </c>
      <c r="G3" s="23" t="s">
        <v>1</v>
      </c>
      <c r="H3" s="23" t="s">
        <v>1</v>
      </c>
      <c r="I3" s="23" t="s">
        <v>1</v>
      </c>
      <c r="J3" s="23" t="s">
        <v>1</v>
      </c>
      <c r="K3" s="23" t="s">
        <v>1</v>
      </c>
    </row>
    <row r="4" spans="1:12" ht="24" x14ac:dyDescent="0.2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</row>
    <row r="5" spans="1:12" ht="25.5" x14ac:dyDescent="0.25">
      <c r="A5" s="21" t="s">
        <v>109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24.75" thickBot="1" x14ac:dyDescent="0.3">
      <c r="A6" s="22" t="s">
        <v>43</v>
      </c>
      <c r="C6" s="22" t="s">
        <v>88</v>
      </c>
      <c r="E6" s="22" t="s">
        <v>5</v>
      </c>
      <c r="F6" s="22" t="s">
        <v>5</v>
      </c>
      <c r="G6" s="22" t="s">
        <v>5</v>
      </c>
      <c r="I6" s="22" t="s">
        <v>6</v>
      </c>
      <c r="J6" s="22" t="s">
        <v>6</v>
      </c>
      <c r="K6" s="22" t="s">
        <v>6</v>
      </c>
    </row>
    <row r="7" spans="1:12" ht="24.75" thickBot="1" x14ac:dyDescent="0.3">
      <c r="A7" s="22" t="s">
        <v>43</v>
      </c>
      <c r="C7" s="22" t="s">
        <v>45</v>
      </c>
      <c r="E7" s="22" t="s">
        <v>46</v>
      </c>
      <c r="G7" s="22" t="s">
        <v>47</v>
      </c>
      <c r="I7" s="22" t="s">
        <v>45</v>
      </c>
      <c r="K7" s="22" t="s">
        <v>42</v>
      </c>
    </row>
    <row r="8" spans="1:12" ht="24" x14ac:dyDescent="0.25">
      <c r="A8" s="2" t="s">
        <v>48</v>
      </c>
      <c r="C8" s="3">
        <v>737242854954</v>
      </c>
      <c r="E8" s="3">
        <v>487069104185</v>
      </c>
      <c r="F8" s="3"/>
      <c r="G8" s="3">
        <v>333000504000</v>
      </c>
      <c r="I8" s="3">
        <v>891311455139</v>
      </c>
      <c r="K8" s="7">
        <v>0.12506744619306973</v>
      </c>
    </row>
    <row r="9" spans="1:12" ht="24.75" thickBot="1" x14ac:dyDescent="0.3">
      <c r="A9" s="2" t="s">
        <v>49</v>
      </c>
      <c r="C9" s="3">
        <v>510390</v>
      </c>
      <c r="E9" s="3">
        <v>2158</v>
      </c>
      <c r="F9" s="3"/>
      <c r="G9" s="3">
        <v>0</v>
      </c>
      <c r="I9" s="3">
        <v>512548</v>
      </c>
      <c r="K9" s="7">
        <v>7.1919943406728257E-8</v>
      </c>
    </row>
    <row r="10" spans="1:12" ht="23.25" thickBot="1" x14ac:dyDescent="0.3">
      <c r="A10" s="1" t="s">
        <v>41</v>
      </c>
      <c r="C10" s="4">
        <f>SUM(C8:C9)</f>
        <v>737243365344</v>
      </c>
      <c r="E10" s="4">
        <f>SUM(E8:E9)</f>
        <v>487069106343</v>
      </c>
      <c r="G10" s="4">
        <f>SUM(G8:G9)</f>
        <v>333000504000</v>
      </c>
      <c r="I10" s="4">
        <f>SUM(I8:I9)</f>
        <v>891311967687</v>
      </c>
      <c r="K10" s="8">
        <f>SUM(K8:K9)</f>
        <v>0.12506751811301314</v>
      </c>
    </row>
    <row r="11" spans="1:12" ht="23.25" thickTop="1" x14ac:dyDescent="0.25">
      <c r="I11" s="3"/>
    </row>
  </sheetData>
  <mergeCells count="13">
    <mergeCell ref="A5:L5"/>
    <mergeCell ref="I7"/>
    <mergeCell ref="K7"/>
    <mergeCell ref="I6:K6"/>
    <mergeCell ref="A2:K2"/>
    <mergeCell ref="A3:K3"/>
    <mergeCell ref="A4:K4"/>
    <mergeCell ref="C7"/>
    <mergeCell ref="C6"/>
    <mergeCell ref="E7"/>
    <mergeCell ref="G7"/>
    <mergeCell ref="E6:G6"/>
    <mergeCell ref="A6:A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1"/>
  <sheetViews>
    <sheetView rightToLeft="1" zoomScale="115" zoomScaleNormal="115" workbookViewId="0">
      <selection activeCell="A12" sqref="A12"/>
    </sheetView>
  </sheetViews>
  <sheetFormatPr defaultRowHeight="22.5" x14ac:dyDescent="0.25"/>
  <cols>
    <col min="1" max="1" width="48" style="1" bestFit="1" customWidth="1"/>
    <col min="2" max="2" width="1" style="1" customWidth="1"/>
    <col min="3" max="3" width="22.42578125" style="1" customWidth="1"/>
    <col min="4" max="4" width="1" style="1" customWidth="1"/>
    <col min="5" max="5" width="20.5703125" style="1" bestFit="1" customWidth="1"/>
    <col min="6" max="6" width="1" style="1" customWidth="1"/>
    <col min="7" max="7" width="20.42578125" style="1" bestFit="1" customWidth="1"/>
    <col min="8" max="8" width="1" style="1" customWidth="1"/>
    <col min="9" max="9" width="30.7109375" style="1" bestFit="1" customWidth="1"/>
    <col min="10" max="10" width="1" style="1" customWidth="1"/>
    <col min="11" max="11" width="9.140625" style="1" customWidth="1"/>
    <col min="12" max="16384" width="9.140625" style="1"/>
  </cols>
  <sheetData>
    <row r="2" spans="1:9" ht="24" x14ac:dyDescent="0.25">
      <c r="A2" s="23" t="s">
        <v>89</v>
      </c>
      <c r="B2" s="23" t="s">
        <v>0</v>
      </c>
      <c r="C2" s="23"/>
      <c r="D2" s="23"/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</row>
    <row r="3" spans="1:9" ht="24" x14ac:dyDescent="0.25">
      <c r="A3" s="23" t="s">
        <v>52</v>
      </c>
      <c r="B3" s="23" t="s">
        <v>52</v>
      </c>
      <c r="C3" s="23"/>
      <c r="D3" s="23"/>
      <c r="E3" s="23" t="s">
        <v>52</v>
      </c>
      <c r="F3" s="23" t="s">
        <v>52</v>
      </c>
      <c r="G3" s="23" t="s">
        <v>52</v>
      </c>
      <c r="H3" s="23" t="s">
        <v>52</v>
      </c>
      <c r="I3" s="23" t="s">
        <v>52</v>
      </c>
    </row>
    <row r="4" spans="1:9" ht="24" x14ac:dyDescent="0.25">
      <c r="A4" s="23" t="s">
        <v>2</v>
      </c>
      <c r="B4" s="23" t="s">
        <v>2</v>
      </c>
      <c r="C4" s="23"/>
      <c r="D4" s="23"/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</row>
    <row r="5" spans="1:9" ht="25.5" x14ac:dyDescent="0.25">
      <c r="A5" s="21" t="s">
        <v>98</v>
      </c>
      <c r="B5" s="21"/>
      <c r="C5" s="21"/>
      <c r="D5" s="21"/>
      <c r="E5" s="21"/>
      <c r="F5" s="21"/>
      <c r="G5" s="21"/>
      <c r="H5" s="21"/>
      <c r="I5" s="21"/>
    </row>
    <row r="6" spans="1:9" ht="24.75" thickBot="1" x14ac:dyDescent="0.5">
      <c r="A6" s="22" t="s">
        <v>55</v>
      </c>
      <c r="C6" s="16" t="s">
        <v>94</v>
      </c>
      <c r="E6" s="22" t="s">
        <v>45</v>
      </c>
      <c r="G6" s="22" t="s">
        <v>82</v>
      </c>
      <c r="I6" s="22" t="s">
        <v>13</v>
      </c>
    </row>
    <row r="7" spans="1:9" x14ac:dyDescent="0.25">
      <c r="A7" s="14" t="s">
        <v>92</v>
      </c>
      <c r="C7" s="15" t="s">
        <v>95</v>
      </c>
      <c r="E7" s="3">
        <v>28940414123</v>
      </c>
      <c r="G7" s="7">
        <v>0.70595195997783367</v>
      </c>
      <c r="I7" s="7">
        <v>4.0608741930383873E-3</v>
      </c>
    </row>
    <row r="8" spans="1:9" ht="23.25" thickBot="1" x14ac:dyDescent="0.3">
      <c r="A8" s="14" t="s">
        <v>93</v>
      </c>
      <c r="C8" s="15" t="s">
        <v>96</v>
      </c>
      <c r="E8" s="3">
        <v>12054463381</v>
      </c>
      <c r="G8" s="7">
        <v>0.29404804002216639</v>
      </c>
      <c r="I8" s="7">
        <v>1.6914636759093747E-3</v>
      </c>
    </row>
    <row r="9" spans="1:9" ht="23.25" thickBot="1" x14ac:dyDescent="0.3">
      <c r="A9" s="17" t="s">
        <v>97</v>
      </c>
      <c r="C9" s="15"/>
      <c r="E9" s="4">
        <f>SUM(E7:E8)</f>
        <v>40994877504</v>
      </c>
      <c r="G9" s="11">
        <f>SUM(G7:G8)</f>
        <v>1</v>
      </c>
      <c r="I9" s="8">
        <f>SUM(I7:I8)</f>
        <v>5.7523378689477624E-3</v>
      </c>
    </row>
    <row r="10" spans="1:9" ht="23.25" thickTop="1" x14ac:dyDescent="0.25">
      <c r="C10" s="15"/>
    </row>
    <row r="11" spans="1:9" x14ac:dyDescent="0.25">
      <c r="I11" s="3"/>
    </row>
  </sheetData>
  <mergeCells count="8">
    <mergeCell ref="A6"/>
    <mergeCell ref="E6"/>
    <mergeCell ref="G6"/>
    <mergeCell ref="I6"/>
    <mergeCell ref="A2:I2"/>
    <mergeCell ref="A3:I3"/>
    <mergeCell ref="A4:I4"/>
    <mergeCell ref="A5:I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37"/>
  <sheetViews>
    <sheetView rightToLeft="1" zoomScaleNormal="100" workbookViewId="0">
      <selection activeCell="K15" sqref="K15"/>
    </sheetView>
  </sheetViews>
  <sheetFormatPr defaultRowHeight="22.5" x14ac:dyDescent="0.25"/>
  <cols>
    <col min="1" max="1" width="40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8.28515625" style="1" bestFit="1" customWidth="1"/>
    <col min="8" max="8" width="1" style="1" customWidth="1"/>
    <col min="9" max="9" width="20.57031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140625" style="1" bestFit="1" customWidth="1"/>
    <col min="16" max="16" width="1" style="1" customWidth="1"/>
    <col min="17" max="17" width="18.5703125" style="1" bestFit="1" customWidth="1"/>
    <col min="18" max="18" width="1" style="1" customWidth="1"/>
    <col min="19" max="19" width="19.85546875" style="1" bestFit="1" customWidth="1"/>
    <col min="20" max="20" width="1" style="1" customWidth="1"/>
    <col min="21" max="21" width="20.425781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" x14ac:dyDescent="0.25">
      <c r="A2" s="23" t="s">
        <v>89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  <c r="T2" s="23" t="s">
        <v>0</v>
      </c>
      <c r="U2" s="23" t="s">
        <v>0</v>
      </c>
    </row>
    <row r="3" spans="1:21" ht="24" x14ac:dyDescent="0.25">
      <c r="A3" s="23" t="s">
        <v>52</v>
      </c>
      <c r="B3" s="23" t="s">
        <v>52</v>
      </c>
      <c r="C3" s="23" t="s">
        <v>52</v>
      </c>
      <c r="D3" s="23" t="s">
        <v>52</v>
      </c>
      <c r="E3" s="23" t="s">
        <v>52</v>
      </c>
      <c r="F3" s="23" t="s">
        <v>52</v>
      </c>
      <c r="G3" s="23" t="s">
        <v>52</v>
      </c>
      <c r="H3" s="23" t="s">
        <v>52</v>
      </c>
      <c r="I3" s="23" t="s">
        <v>52</v>
      </c>
      <c r="J3" s="23" t="s">
        <v>52</v>
      </c>
      <c r="K3" s="23" t="s">
        <v>52</v>
      </c>
      <c r="L3" s="23" t="s">
        <v>52</v>
      </c>
      <c r="M3" s="23" t="s">
        <v>52</v>
      </c>
      <c r="N3" s="23" t="s">
        <v>52</v>
      </c>
      <c r="O3" s="23" t="s">
        <v>52</v>
      </c>
      <c r="P3" s="23" t="s">
        <v>52</v>
      </c>
      <c r="Q3" s="23" t="s">
        <v>52</v>
      </c>
      <c r="R3" s="23" t="s">
        <v>52</v>
      </c>
      <c r="S3" s="23" t="s">
        <v>52</v>
      </c>
      <c r="T3" s="23" t="s">
        <v>52</v>
      </c>
      <c r="U3" s="23" t="s">
        <v>52</v>
      </c>
    </row>
    <row r="4" spans="1:21" ht="24" x14ac:dyDescent="0.2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  <c r="T4" s="23" t="s">
        <v>2</v>
      </c>
      <c r="U4" s="23" t="s">
        <v>2</v>
      </c>
    </row>
    <row r="5" spans="1:21" ht="25.5" x14ac:dyDescent="0.25">
      <c r="A5" s="21" t="s">
        <v>107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21" ht="24.75" thickBot="1" x14ac:dyDescent="0.3">
      <c r="A6" s="19"/>
      <c r="C6" s="22" t="s">
        <v>99</v>
      </c>
      <c r="D6" s="22" t="s">
        <v>53</v>
      </c>
      <c r="E6" s="22" t="s">
        <v>53</v>
      </c>
      <c r="F6" s="22" t="s">
        <v>53</v>
      </c>
      <c r="G6" s="22" t="s">
        <v>53</v>
      </c>
      <c r="H6" s="22" t="s">
        <v>53</v>
      </c>
      <c r="I6" s="22" t="s">
        <v>53</v>
      </c>
      <c r="J6" s="22" t="s">
        <v>53</v>
      </c>
      <c r="K6" s="22" t="s">
        <v>53</v>
      </c>
      <c r="M6" s="22" t="s">
        <v>100</v>
      </c>
      <c r="N6" s="22" t="s">
        <v>54</v>
      </c>
      <c r="O6" s="22" t="s">
        <v>54</v>
      </c>
      <c r="P6" s="22" t="s">
        <v>54</v>
      </c>
      <c r="Q6" s="22" t="s">
        <v>54</v>
      </c>
      <c r="R6" s="22" t="s">
        <v>54</v>
      </c>
      <c r="S6" s="22" t="s">
        <v>54</v>
      </c>
      <c r="T6" s="22" t="s">
        <v>54</v>
      </c>
      <c r="U6" s="22" t="s">
        <v>54</v>
      </c>
    </row>
    <row r="7" spans="1:21" ht="60" customHeight="1" thickBot="1" x14ac:dyDescent="0.3">
      <c r="A7" s="24" t="s">
        <v>101</v>
      </c>
      <c r="C7" s="5" t="s">
        <v>79</v>
      </c>
      <c r="E7" s="5" t="s">
        <v>80</v>
      </c>
      <c r="G7" s="5" t="s">
        <v>81</v>
      </c>
      <c r="H7" s="18"/>
      <c r="I7" s="25" t="s">
        <v>97</v>
      </c>
      <c r="J7" s="25"/>
      <c r="K7" s="25"/>
      <c r="M7" s="5" t="s">
        <v>79</v>
      </c>
      <c r="O7" s="5" t="s">
        <v>80</v>
      </c>
      <c r="Q7" s="5" t="s">
        <v>81</v>
      </c>
      <c r="R7" s="18"/>
      <c r="S7" s="25" t="s">
        <v>97</v>
      </c>
      <c r="T7" s="25"/>
      <c r="U7" s="25"/>
    </row>
    <row r="8" spans="1:21" ht="42" customHeight="1" thickBot="1" x14ac:dyDescent="0.3">
      <c r="A8" s="22"/>
      <c r="C8" s="22" t="s">
        <v>110</v>
      </c>
      <c r="E8" s="5" t="s">
        <v>114</v>
      </c>
      <c r="G8" s="5" t="s">
        <v>115</v>
      </c>
      <c r="I8" s="22" t="s">
        <v>45</v>
      </c>
      <c r="K8" s="22" t="s">
        <v>82</v>
      </c>
      <c r="M8" s="5" t="s">
        <v>110</v>
      </c>
      <c r="O8" s="5" t="s">
        <v>114</v>
      </c>
      <c r="Q8" s="5" t="s">
        <v>115</v>
      </c>
      <c r="S8" s="22" t="s">
        <v>45</v>
      </c>
      <c r="U8" s="22" t="s">
        <v>82</v>
      </c>
    </row>
    <row r="9" spans="1:21" ht="24" x14ac:dyDescent="0.25">
      <c r="A9" s="2" t="s">
        <v>15</v>
      </c>
      <c r="C9" s="3">
        <v>0</v>
      </c>
      <c r="E9" s="3">
        <v>0</v>
      </c>
      <c r="G9" s="9">
        <v>-648057377</v>
      </c>
      <c r="I9" s="9">
        <v>-648057377</v>
      </c>
      <c r="K9" s="7">
        <v>-2.2392816296466375E-2</v>
      </c>
      <c r="M9" s="3">
        <v>1805738786</v>
      </c>
      <c r="O9" s="9">
        <v>0</v>
      </c>
      <c r="P9" s="9"/>
      <c r="Q9" s="9">
        <v>-648057377</v>
      </c>
      <c r="R9" s="9"/>
      <c r="S9" s="9">
        <v>1157681409</v>
      </c>
      <c r="U9" s="7">
        <v>-1.4401644595035974E-3</v>
      </c>
    </row>
    <row r="10" spans="1:21" ht="24" x14ac:dyDescent="0.25">
      <c r="A10" s="2" t="s">
        <v>40</v>
      </c>
      <c r="C10" s="3">
        <v>0</v>
      </c>
      <c r="E10" s="3">
        <v>261437695</v>
      </c>
      <c r="G10" s="3">
        <v>0</v>
      </c>
      <c r="I10" s="9">
        <v>261437695</v>
      </c>
      <c r="K10" s="7">
        <v>9.0336542486524393E-3</v>
      </c>
      <c r="M10" s="3">
        <v>739694700</v>
      </c>
      <c r="O10" s="9">
        <v>-865951921</v>
      </c>
      <c r="P10" s="9"/>
      <c r="Q10" s="9">
        <v>2595483697</v>
      </c>
      <c r="R10" s="9"/>
      <c r="S10" s="9">
        <v>2469226476</v>
      </c>
      <c r="U10" s="7">
        <v>-3.0717364773718259E-3</v>
      </c>
    </row>
    <row r="11" spans="1:21" ht="24" x14ac:dyDescent="0.25">
      <c r="A11" s="2" t="s">
        <v>35</v>
      </c>
      <c r="C11" s="3">
        <v>1338688732</v>
      </c>
      <c r="E11" s="3">
        <v>1192623973</v>
      </c>
      <c r="G11" s="3">
        <v>0</v>
      </c>
      <c r="I11" s="9">
        <v>2531312705</v>
      </c>
      <c r="K11" s="7">
        <v>8.746636085584808E-2</v>
      </c>
      <c r="M11" s="3">
        <v>1338688732</v>
      </c>
      <c r="O11" s="9">
        <v>-21553620280</v>
      </c>
      <c r="P11" s="9"/>
      <c r="Q11" s="9">
        <v>-4425</v>
      </c>
      <c r="R11" s="9"/>
      <c r="S11" s="9">
        <v>-20214935973</v>
      </c>
      <c r="U11" s="7">
        <v>2.5147533780129461E-2</v>
      </c>
    </row>
    <row r="12" spans="1:21" ht="24" x14ac:dyDescent="0.25">
      <c r="A12" s="2" t="s">
        <v>17</v>
      </c>
      <c r="C12" s="3">
        <v>31943460017</v>
      </c>
      <c r="E12" s="9">
        <v>-121479696120</v>
      </c>
      <c r="G12" s="3">
        <v>0</v>
      </c>
      <c r="I12" s="9">
        <v>-89536236103</v>
      </c>
      <c r="K12" s="7">
        <v>-3.0938132302620471</v>
      </c>
      <c r="M12" s="3">
        <v>31943460017</v>
      </c>
      <c r="O12" s="9">
        <v>-393842831962</v>
      </c>
      <c r="P12" s="9"/>
      <c r="Q12" s="9">
        <v>-5875</v>
      </c>
      <c r="R12" s="9"/>
      <c r="S12" s="9">
        <v>-361899377820</v>
      </c>
      <c r="U12" s="7">
        <v>0.45020557279487972</v>
      </c>
    </row>
    <row r="13" spans="1:21" ht="24" x14ac:dyDescent="0.25">
      <c r="A13" s="2" t="s">
        <v>25</v>
      </c>
      <c r="C13" s="3">
        <v>1194987604</v>
      </c>
      <c r="E13" s="9">
        <v>7495247650</v>
      </c>
      <c r="F13" s="9"/>
      <c r="G13" s="9">
        <v>0</v>
      </c>
      <c r="H13" s="9"/>
      <c r="I13" s="9">
        <v>8690235254</v>
      </c>
      <c r="K13" s="7">
        <v>0.30028026610350245</v>
      </c>
      <c r="M13" s="3">
        <v>1194987604</v>
      </c>
      <c r="O13" s="9">
        <v>-11473510549</v>
      </c>
      <c r="P13" s="9"/>
      <c r="Q13" s="9">
        <v>-3520</v>
      </c>
      <c r="R13" s="9"/>
      <c r="S13" s="9">
        <v>-10278526465</v>
      </c>
      <c r="U13" s="7">
        <v>1.2786564935638648E-2</v>
      </c>
    </row>
    <row r="14" spans="1:21" ht="24" x14ac:dyDescent="0.25">
      <c r="A14" s="2" t="s">
        <v>22</v>
      </c>
      <c r="C14" s="3">
        <v>1357663447</v>
      </c>
      <c r="E14" s="9">
        <v>1028561495</v>
      </c>
      <c r="F14" s="9"/>
      <c r="G14" s="9">
        <v>0</v>
      </c>
      <c r="H14" s="9"/>
      <c r="I14" s="9">
        <v>2386224942</v>
      </c>
      <c r="K14" s="7">
        <v>8.2453033735394282E-2</v>
      </c>
      <c r="M14" s="3">
        <v>1357663447</v>
      </c>
      <c r="O14" s="9">
        <v>-960846757</v>
      </c>
      <c r="P14" s="9"/>
      <c r="Q14" s="9">
        <v>3660295280</v>
      </c>
      <c r="R14" s="9"/>
      <c r="S14" s="9">
        <v>4057111970</v>
      </c>
      <c r="U14" s="7">
        <v>-5.047078083829387E-3</v>
      </c>
    </row>
    <row r="15" spans="1:21" ht="24" x14ac:dyDescent="0.25">
      <c r="A15" s="2" t="s">
        <v>18</v>
      </c>
      <c r="C15" s="3">
        <v>0</v>
      </c>
      <c r="E15" s="9">
        <v>513335663</v>
      </c>
      <c r="F15" s="9"/>
      <c r="G15" s="9">
        <v>0</v>
      </c>
      <c r="H15" s="9"/>
      <c r="I15" s="9">
        <v>513335663</v>
      </c>
      <c r="K15" s="7">
        <v>1.7737675100925162E-2</v>
      </c>
      <c r="M15" s="3">
        <v>0</v>
      </c>
      <c r="O15" s="9">
        <v>11022673525</v>
      </c>
      <c r="P15" s="9"/>
      <c r="Q15" s="9">
        <v>-260728085</v>
      </c>
      <c r="R15" s="9"/>
      <c r="S15" s="9">
        <v>10761945440</v>
      </c>
      <c r="U15" s="7">
        <v>-1.3387941809649292E-2</v>
      </c>
    </row>
    <row r="16" spans="1:21" ht="24" x14ac:dyDescent="0.25">
      <c r="A16" s="2" t="s">
        <v>28</v>
      </c>
      <c r="C16" s="3">
        <v>7911165755</v>
      </c>
      <c r="E16" s="9">
        <v>5863533197</v>
      </c>
      <c r="F16" s="9"/>
      <c r="G16" s="9">
        <v>0</v>
      </c>
      <c r="H16" s="9"/>
      <c r="I16" s="9">
        <v>13774698952</v>
      </c>
      <c r="K16" s="7">
        <v>0.47596758268406208</v>
      </c>
      <c r="M16" s="3">
        <v>7911165755</v>
      </c>
      <c r="O16" s="9">
        <v>-19168218451</v>
      </c>
      <c r="P16" s="9"/>
      <c r="Q16" s="9">
        <v>-4258</v>
      </c>
      <c r="R16" s="9"/>
      <c r="S16" s="9">
        <v>-11257056954</v>
      </c>
      <c r="U16" s="7">
        <v>1.4003864290921356E-2</v>
      </c>
    </row>
    <row r="17" spans="1:21" ht="24" x14ac:dyDescent="0.25">
      <c r="A17" s="2" t="s">
        <v>24</v>
      </c>
      <c r="C17" s="3">
        <v>558040041</v>
      </c>
      <c r="E17" s="9">
        <v>-8244703874</v>
      </c>
      <c r="F17" s="9"/>
      <c r="G17" s="9">
        <v>0</v>
      </c>
      <c r="H17" s="9"/>
      <c r="I17" s="9">
        <v>-7686663833</v>
      </c>
      <c r="K17" s="7">
        <v>-0.26560310437614398</v>
      </c>
      <c r="M17" s="3">
        <v>558040041</v>
      </c>
      <c r="O17" s="9">
        <v>-15627296422</v>
      </c>
      <c r="P17" s="9"/>
      <c r="Q17" s="9">
        <v>0</v>
      </c>
      <c r="R17" s="9"/>
      <c r="S17" s="9">
        <v>-15069256381</v>
      </c>
      <c r="U17" s="7">
        <v>1.874626931239249E-2</v>
      </c>
    </row>
    <row r="18" spans="1:21" ht="24" x14ac:dyDescent="0.25">
      <c r="A18" s="2" t="s">
        <v>23</v>
      </c>
      <c r="C18" s="3">
        <v>1489958889</v>
      </c>
      <c r="E18" s="9">
        <v>20678622262</v>
      </c>
      <c r="F18" s="9"/>
      <c r="G18" s="9">
        <v>0</v>
      </c>
      <c r="H18" s="9"/>
      <c r="I18" s="9">
        <v>22168581151</v>
      </c>
      <c r="K18" s="7">
        <v>0.76600773771864661</v>
      </c>
      <c r="M18" s="3">
        <v>1489958889</v>
      </c>
      <c r="O18" s="9">
        <v>15329932449</v>
      </c>
      <c r="P18" s="9"/>
      <c r="Q18" s="9">
        <v>0</v>
      </c>
      <c r="R18" s="9"/>
      <c r="S18" s="9">
        <v>16819891338</v>
      </c>
      <c r="U18" s="7">
        <v>-2.0924072486077219E-2</v>
      </c>
    </row>
    <row r="19" spans="1:21" ht="24" x14ac:dyDescent="0.25">
      <c r="A19" s="2" t="s">
        <v>33</v>
      </c>
      <c r="C19" s="3">
        <v>1861882037</v>
      </c>
      <c r="E19" s="9">
        <v>1019569225</v>
      </c>
      <c r="F19" s="9"/>
      <c r="G19" s="9">
        <v>0</v>
      </c>
      <c r="H19" s="9"/>
      <c r="I19" s="9">
        <v>2881451262</v>
      </c>
      <c r="K19" s="7">
        <v>9.9564963022073891E-2</v>
      </c>
      <c r="M19" s="3">
        <v>1861882037</v>
      </c>
      <c r="O19" s="9">
        <v>6311929398</v>
      </c>
      <c r="P19" s="9"/>
      <c r="Q19" s="9">
        <v>0</v>
      </c>
      <c r="R19" s="9"/>
      <c r="S19" s="9">
        <v>8173811435</v>
      </c>
      <c r="U19" s="7">
        <v>-1.0168283463703007E-2</v>
      </c>
    </row>
    <row r="20" spans="1:21" ht="24" x14ac:dyDescent="0.25">
      <c r="A20" s="2" t="s">
        <v>34</v>
      </c>
      <c r="C20" s="3">
        <v>0</v>
      </c>
      <c r="E20" s="9">
        <v>16257888691</v>
      </c>
      <c r="F20" s="9"/>
      <c r="G20" s="9">
        <v>0</v>
      </c>
      <c r="H20" s="9"/>
      <c r="I20" s="9">
        <v>16257888691</v>
      </c>
      <c r="K20" s="7">
        <v>0.56177111432829374</v>
      </c>
      <c r="M20" s="3">
        <v>3876841846</v>
      </c>
      <c r="O20" s="9">
        <v>-5443859462</v>
      </c>
      <c r="P20" s="9"/>
      <c r="Q20" s="9">
        <v>0</v>
      </c>
      <c r="R20" s="9"/>
      <c r="S20" s="9">
        <v>-1567017616</v>
      </c>
      <c r="U20" s="7">
        <v>1.9493818078400666E-3</v>
      </c>
    </row>
    <row r="21" spans="1:21" ht="24" x14ac:dyDescent="0.25">
      <c r="A21" s="2" t="s">
        <v>26</v>
      </c>
      <c r="C21" s="3">
        <v>0</v>
      </c>
      <c r="E21" s="9">
        <v>17508666938</v>
      </c>
      <c r="F21" s="9"/>
      <c r="G21" s="9">
        <v>0</v>
      </c>
      <c r="H21" s="9"/>
      <c r="I21" s="9">
        <v>17508666938</v>
      </c>
      <c r="K21" s="7">
        <v>0.60499020033321582</v>
      </c>
      <c r="M21" s="3">
        <v>3212635533</v>
      </c>
      <c r="O21" s="9">
        <v>5861278136</v>
      </c>
      <c r="P21" s="9"/>
      <c r="Q21" s="9">
        <v>0</v>
      </c>
      <c r="R21" s="9"/>
      <c r="S21" s="9">
        <v>9073913669</v>
      </c>
      <c r="U21" s="7">
        <v>-1.1288017474501647E-2</v>
      </c>
    </row>
    <row r="22" spans="1:21" ht="24" x14ac:dyDescent="0.25">
      <c r="A22" s="2" t="s">
        <v>27</v>
      </c>
      <c r="C22" s="3">
        <v>609034047</v>
      </c>
      <c r="E22" s="9">
        <v>-264238093</v>
      </c>
      <c r="F22" s="9"/>
      <c r="G22" s="9">
        <v>0</v>
      </c>
      <c r="H22" s="9"/>
      <c r="I22" s="9">
        <v>344795954</v>
      </c>
      <c r="K22" s="7">
        <v>1.1913995167262589E-2</v>
      </c>
      <c r="M22" s="3">
        <v>609034047</v>
      </c>
      <c r="O22" s="9">
        <v>-10769740086</v>
      </c>
      <c r="P22" s="9"/>
      <c r="Q22" s="9">
        <v>0</v>
      </c>
      <c r="R22" s="9"/>
      <c r="S22" s="9">
        <v>-10160706039</v>
      </c>
      <c r="U22" s="7">
        <v>1.2639995431447212E-2</v>
      </c>
    </row>
    <row r="23" spans="1:21" ht="24" x14ac:dyDescent="0.25">
      <c r="A23" s="2" t="s">
        <v>38</v>
      </c>
      <c r="C23" s="3">
        <v>451830335</v>
      </c>
      <c r="E23" s="9">
        <v>1425150030</v>
      </c>
      <c r="F23" s="9"/>
      <c r="G23" s="9">
        <v>0</v>
      </c>
      <c r="H23" s="9"/>
      <c r="I23" s="9">
        <v>1876980365</v>
      </c>
      <c r="K23" s="7">
        <v>6.4856721020736724E-2</v>
      </c>
      <c r="M23" s="3">
        <v>451830335</v>
      </c>
      <c r="O23" s="9">
        <v>-14592439730</v>
      </c>
      <c r="P23" s="9"/>
      <c r="Q23" s="9">
        <v>0</v>
      </c>
      <c r="R23" s="9"/>
      <c r="S23" s="9">
        <v>-14140609395</v>
      </c>
      <c r="U23" s="7">
        <v>1.7591025413453507E-2</v>
      </c>
    </row>
    <row r="24" spans="1:21" ht="24" x14ac:dyDescent="0.25">
      <c r="A24" s="2" t="s">
        <v>16</v>
      </c>
      <c r="C24" s="3">
        <v>1257338423</v>
      </c>
      <c r="E24" s="9">
        <v>4282567802</v>
      </c>
      <c r="F24" s="9"/>
      <c r="G24" s="9">
        <v>0</v>
      </c>
      <c r="H24" s="9"/>
      <c r="I24" s="9">
        <v>5539906225</v>
      </c>
      <c r="K24" s="7">
        <v>0.19142456640235964</v>
      </c>
      <c r="M24" s="3">
        <v>1257338423</v>
      </c>
      <c r="O24" s="9">
        <v>-10566900990</v>
      </c>
      <c r="P24" s="9"/>
      <c r="Q24" s="9">
        <v>0</v>
      </c>
      <c r="R24" s="9"/>
      <c r="S24" s="9">
        <v>-9309562567</v>
      </c>
      <c r="U24" s="7">
        <v>1.1581166492169588E-2</v>
      </c>
    </row>
    <row r="25" spans="1:21" ht="24" x14ac:dyDescent="0.25">
      <c r="A25" s="2" t="s">
        <v>36</v>
      </c>
      <c r="C25" s="3">
        <v>21724913596</v>
      </c>
      <c r="E25" s="9">
        <v>53373652637</v>
      </c>
      <c r="F25" s="9"/>
      <c r="G25" s="9">
        <v>0</v>
      </c>
      <c r="H25" s="9"/>
      <c r="I25" s="9">
        <v>75098566233</v>
      </c>
      <c r="K25" s="7">
        <v>2.5949375124289062</v>
      </c>
      <c r="M25" s="3">
        <v>21724913596</v>
      </c>
      <c r="O25" s="9">
        <v>-67356957870</v>
      </c>
      <c r="P25" s="9"/>
      <c r="Q25" s="9">
        <v>0</v>
      </c>
      <c r="R25" s="9"/>
      <c r="S25" s="9">
        <v>-45632044274</v>
      </c>
      <c r="U25" s="7">
        <v>5.6766609420355156E-2</v>
      </c>
    </row>
    <row r="26" spans="1:21" ht="24" x14ac:dyDescent="0.25">
      <c r="A26" s="2" t="s">
        <v>39</v>
      </c>
      <c r="C26" s="3">
        <v>0</v>
      </c>
      <c r="E26" s="9">
        <v>13646023865</v>
      </c>
      <c r="F26" s="9"/>
      <c r="G26" s="9">
        <v>0</v>
      </c>
      <c r="H26" s="9"/>
      <c r="I26" s="9">
        <v>13646023865</v>
      </c>
      <c r="K26" s="7">
        <v>0.47152137516080006</v>
      </c>
      <c r="M26" s="3">
        <v>3158214448</v>
      </c>
      <c r="O26" s="9">
        <v>-6348272599</v>
      </c>
      <c r="P26" s="9"/>
      <c r="Q26" s="9">
        <v>0</v>
      </c>
      <c r="R26" s="9"/>
      <c r="S26" s="9">
        <v>-3190058151</v>
      </c>
      <c r="U26" s="7">
        <v>3.9684565521255254E-3</v>
      </c>
    </row>
    <row r="27" spans="1:21" ht="24" x14ac:dyDescent="0.25">
      <c r="A27" s="2" t="s">
        <v>37</v>
      </c>
      <c r="C27" s="3">
        <v>719108976</v>
      </c>
      <c r="E27" s="9">
        <v>-25827048554</v>
      </c>
      <c r="F27" s="9"/>
      <c r="G27" s="9">
        <v>0</v>
      </c>
      <c r="H27" s="9"/>
      <c r="I27" s="9">
        <v>-25107939578</v>
      </c>
      <c r="K27" s="7">
        <v>-0.86757361077448458</v>
      </c>
      <c r="M27" s="3">
        <v>719108976</v>
      </c>
      <c r="O27" s="9">
        <v>-85229541135</v>
      </c>
      <c r="P27" s="9"/>
      <c r="Q27" s="9">
        <v>0</v>
      </c>
      <c r="R27" s="9"/>
      <c r="S27" s="9">
        <v>-84510432159</v>
      </c>
      <c r="U27" s="7">
        <v>0.10513161903309243</v>
      </c>
    </row>
    <row r="28" spans="1:21" ht="24" x14ac:dyDescent="0.25">
      <c r="A28" s="2" t="s">
        <v>32</v>
      </c>
      <c r="C28" s="3">
        <v>1516600370</v>
      </c>
      <c r="E28" s="9">
        <v>-9818225988</v>
      </c>
      <c r="F28" s="9"/>
      <c r="G28" s="9">
        <v>0</v>
      </c>
      <c r="H28" s="9"/>
      <c r="I28" s="9">
        <v>-8301625618</v>
      </c>
      <c r="K28" s="7">
        <v>-0.28685234367128132</v>
      </c>
      <c r="M28" s="3">
        <v>1516600370</v>
      </c>
      <c r="O28" s="9">
        <v>-52498703577</v>
      </c>
      <c r="P28" s="9"/>
      <c r="Q28" s="9">
        <v>0</v>
      </c>
      <c r="R28" s="9"/>
      <c r="S28" s="9">
        <v>-50982103207</v>
      </c>
      <c r="U28" s="7">
        <v>6.3422123339518674E-2</v>
      </c>
    </row>
    <row r="29" spans="1:21" ht="24" x14ac:dyDescent="0.25">
      <c r="A29" s="2" t="s">
        <v>20</v>
      </c>
      <c r="C29" s="3">
        <v>0</v>
      </c>
      <c r="E29" s="9">
        <v>-1082988705</v>
      </c>
      <c r="F29" s="9"/>
      <c r="G29" s="9">
        <v>0</v>
      </c>
      <c r="H29" s="9"/>
      <c r="I29" s="9">
        <v>-1082988705</v>
      </c>
      <c r="K29" s="7">
        <v>-3.7421327158525676E-2</v>
      </c>
      <c r="M29" s="3">
        <v>24845024400</v>
      </c>
      <c r="O29" s="9">
        <v>-61123426156</v>
      </c>
      <c r="P29" s="9"/>
      <c r="Q29" s="9">
        <v>0</v>
      </c>
      <c r="R29" s="9"/>
      <c r="S29" s="9">
        <v>-36278401756</v>
      </c>
      <c r="U29" s="7">
        <v>4.5130607134578331E-2</v>
      </c>
    </row>
    <row r="30" spans="1:21" ht="24" x14ac:dyDescent="0.25">
      <c r="A30" s="2" t="s">
        <v>31</v>
      </c>
      <c r="C30" s="3">
        <v>0</v>
      </c>
      <c r="E30" s="9">
        <v>-8967327545</v>
      </c>
      <c r="F30" s="9"/>
      <c r="G30" s="9">
        <v>0</v>
      </c>
      <c r="H30" s="9"/>
      <c r="I30" s="9">
        <v>-8967327545</v>
      </c>
      <c r="K30" s="7">
        <v>-0.30985484543821157</v>
      </c>
      <c r="M30" s="3">
        <v>0</v>
      </c>
      <c r="O30" s="9">
        <v>-37840783892</v>
      </c>
      <c r="P30" s="9"/>
      <c r="Q30" s="9">
        <v>0</v>
      </c>
      <c r="R30" s="9"/>
      <c r="S30" s="9">
        <v>-37840783892</v>
      </c>
      <c r="U30" s="7">
        <v>4.7074222370115479E-2</v>
      </c>
    </row>
    <row r="31" spans="1:21" ht="24" x14ac:dyDescent="0.25">
      <c r="A31" s="2" t="s">
        <v>19</v>
      </c>
      <c r="C31" s="3">
        <v>0</v>
      </c>
      <c r="E31" s="9">
        <v>1129493693</v>
      </c>
      <c r="F31" s="9"/>
      <c r="G31" s="9">
        <v>0</v>
      </c>
      <c r="H31" s="9"/>
      <c r="I31" s="9">
        <v>1129493693</v>
      </c>
      <c r="K31" s="7">
        <v>3.9028249153572073E-2</v>
      </c>
      <c r="M31" s="3">
        <v>0</v>
      </c>
      <c r="O31" s="9">
        <v>-15765362836</v>
      </c>
      <c r="P31" s="9"/>
      <c r="Q31" s="9">
        <v>0</v>
      </c>
      <c r="R31" s="9"/>
      <c r="S31" s="9">
        <v>-15765362836</v>
      </c>
      <c r="U31" s="7">
        <v>1.9612231025803784E-2</v>
      </c>
    </row>
    <row r="32" spans="1:21" ht="24" x14ac:dyDescent="0.25">
      <c r="A32" s="2" t="s">
        <v>21</v>
      </c>
      <c r="C32" s="3">
        <v>0</v>
      </c>
      <c r="E32" s="9">
        <v>-9860035771</v>
      </c>
      <c r="F32" s="9"/>
      <c r="G32" s="9">
        <v>0</v>
      </c>
      <c r="H32" s="9"/>
      <c r="I32" s="9">
        <v>-9860035771</v>
      </c>
      <c r="K32" s="7">
        <v>-0.34070126740736134</v>
      </c>
      <c r="M32" s="3">
        <v>0</v>
      </c>
      <c r="O32" s="9">
        <v>-93344087022</v>
      </c>
      <c r="P32" s="9"/>
      <c r="Q32" s="9">
        <v>0</v>
      </c>
      <c r="R32" s="9"/>
      <c r="S32" s="9">
        <v>-93344087022</v>
      </c>
      <c r="U32" s="7">
        <v>0.11612075272938531</v>
      </c>
    </row>
    <row r="33" spans="1:21" ht="24" x14ac:dyDescent="0.25">
      <c r="A33" s="2" t="s">
        <v>30</v>
      </c>
      <c r="C33" s="3">
        <v>0</v>
      </c>
      <c r="E33" s="9">
        <v>-14708040038</v>
      </c>
      <c r="F33" s="9"/>
      <c r="G33" s="9">
        <v>0</v>
      </c>
      <c r="H33" s="9"/>
      <c r="I33" s="9">
        <v>-14708040038</v>
      </c>
      <c r="K33" s="7">
        <v>-0.50821802257179816</v>
      </c>
      <c r="M33" s="3">
        <v>0</v>
      </c>
      <c r="O33" s="9">
        <v>-37237777948</v>
      </c>
      <c r="P33" s="9"/>
      <c r="Q33" s="9">
        <v>0</v>
      </c>
      <c r="R33" s="9"/>
      <c r="S33" s="9">
        <v>-37237777948</v>
      </c>
      <c r="U33" s="7">
        <v>4.6324078399013487E-2</v>
      </c>
    </row>
    <row r="34" spans="1:21" ht="24" x14ac:dyDescent="0.25">
      <c r="A34" s="2" t="s">
        <v>29</v>
      </c>
      <c r="C34" s="3">
        <v>0</v>
      </c>
      <c r="E34" s="9">
        <v>10229729103</v>
      </c>
      <c r="F34" s="9"/>
      <c r="G34" s="9">
        <v>0</v>
      </c>
      <c r="H34" s="9"/>
      <c r="I34" s="9">
        <v>10229729103</v>
      </c>
      <c r="K34" s="7">
        <v>0.35347556049206852</v>
      </c>
      <c r="M34" s="3">
        <v>0</v>
      </c>
      <c r="O34" s="9">
        <v>2310902306</v>
      </c>
      <c r="P34" s="9"/>
      <c r="Q34" s="9">
        <v>0</v>
      </c>
      <c r="R34" s="9"/>
      <c r="S34" s="9">
        <v>2310902306</v>
      </c>
      <c r="U34" s="7">
        <v>-2.8747800082242719E-3</v>
      </c>
    </row>
    <row r="35" spans="1:21" x14ac:dyDescent="0.25">
      <c r="A35" s="1" t="s">
        <v>41</v>
      </c>
      <c r="C35" s="4">
        <f>SUM(C9:C34)</f>
        <v>73934672269</v>
      </c>
      <c r="E35" s="10">
        <f>SUM(E9:E34)</f>
        <v>-44346200769</v>
      </c>
      <c r="G35" s="10">
        <f>SUM(G9:G34)</f>
        <v>-648057377</v>
      </c>
      <c r="I35" s="4">
        <f>SUM(I9:I34)</f>
        <v>28940414123</v>
      </c>
      <c r="K35" s="11">
        <f>SUM(K9:K34)</f>
        <v>1.0000000000000009</v>
      </c>
      <c r="M35" s="4">
        <f>SUM(M9:M34)</f>
        <v>111572821982</v>
      </c>
      <c r="O35" s="10">
        <f>SUM(O9:O34)</f>
        <v>-920773413831</v>
      </c>
      <c r="Q35" s="4">
        <f>SUM(Q9:Q34)</f>
        <v>5346975437</v>
      </c>
      <c r="S35" s="10">
        <f>SUM(S9:S34)</f>
        <v>-803853616412</v>
      </c>
      <c r="U35" s="11">
        <f>SUM(U9:U34)</f>
        <v>1</v>
      </c>
    </row>
    <row r="36" spans="1:21" x14ac:dyDescent="0.25">
      <c r="C36" s="3"/>
      <c r="E36" s="3"/>
    </row>
    <row r="37" spans="1:21" x14ac:dyDescent="0.25">
      <c r="E37" s="3"/>
    </row>
  </sheetData>
  <mergeCells count="14">
    <mergeCell ref="A2:U2"/>
    <mergeCell ref="A3:U3"/>
    <mergeCell ref="A4:U4"/>
    <mergeCell ref="K8"/>
    <mergeCell ref="C6:K6"/>
    <mergeCell ref="C8"/>
    <mergeCell ref="I8"/>
    <mergeCell ref="A7:A8"/>
    <mergeCell ref="I7:K7"/>
    <mergeCell ref="S7:U7"/>
    <mergeCell ref="A5:S5"/>
    <mergeCell ref="S8"/>
    <mergeCell ref="U8"/>
    <mergeCell ref="M6:U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2"/>
  <sheetViews>
    <sheetView rightToLeft="1" workbookViewId="0">
      <selection activeCell="H13" sqref="H13:I13"/>
    </sheetView>
  </sheetViews>
  <sheetFormatPr defaultRowHeight="22.5" x14ac:dyDescent="0.25"/>
  <cols>
    <col min="1" max="1" width="26.7109375" style="1" bestFit="1" customWidth="1"/>
    <col min="2" max="2" width="1" style="1" customWidth="1"/>
    <col min="3" max="3" width="28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28.7109375" style="1" bestFit="1" customWidth="1"/>
    <col min="8" max="8" width="1" style="1" customWidth="1"/>
    <col min="9" max="9" width="32.5703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" x14ac:dyDescent="0.25">
      <c r="A2" s="23" t="s">
        <v>89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</row>
    <row r="3" spans="1:11" ht="24" x14ac:dyDescent="0.25">
      <c r="A3" s="23" t="s">
        <v>52</v>
      </c>
      <c r="B3" s="23" t="s">
        <v>52</v>
      </c>
      <c r="C3" s="23" t="s">
        <v>52</v>
      </c>
      <c r="D3" s="23" t="s">
        <v>52</v>
      </c>
      <c r="E3" s="23" t="s">
        <v>52</v>
      </c>
      <c r="F3" s="23" t="s">
        <v>52</v>
      </c>
      <c r="G3" s="23" t="s">
        <v>52</v>
      </c>
      <c r="H3" s="23" t="s">
        <v>52</v>
      </c>
      <c r="I3" s="23" t="s">
        <v>52</v>
      </c>
      <c r="J3" s="23" t="s">
        <v>52</v>
      </c>
      <c r="K3" s="23" t="s">
        <v>52</v>
      </c>
    </row>
    <row r="4" spans="1:11" ht="24" x14ac:dyDescent="0.2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</row>
    <row r="5" spans="1:11" ht="25.5" x14ac:dyDescent="0.25">
      <c r="A5" s="21" t="s">
        <v>108</v>
      </c>
      <c r="B5" s="21"/>
      <c r="C5" s="21"/>
      <c r="D5" s="21"/>
      <c r="E5" s="21"/>
      <c r="F5" s="21"/>
      <c r="G5" s="21"/>
      <c r="H5" s="21"/>
      <c r="I5" s="21"/>
      <c r="J5" s="21"/>
      <c r="K5" s="6"/>
    </row>
    <row r="6" spans="1:11" ht="23.25" thickBot="1" x14ac:dyDescent="0.3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1" ht="24.75" thickBot="1" x14ac:dyDescent="0.3">
      <c r="A7" s="26" t="s">
        <v>83</v>
      </c>
      <c r="B7" s="26" t="s">
        <v>83</v>
      </c>
      <c r="C7" s="26" t="s">
        <v>83</v>
      </c>
      <c r="D7" s="20"/>
      <c r="E7" s="26" t="s">
        <v>99</v>
      </c>
      <c r="F7" s="26" t="s">
        <v>53</v>
      </c>
      <c r="G7" s="26" t="s">
        <v>53</v>
      </c>
      <c r="H7" s="20"/>
      <c r="I7" s="28" t="s">
        <v>100</v>
      </c>
      <c r="J7" s="28"/>
      <c r="K7" s="28"/>
    </row>
    <row r="8" spans="1:11" ht="45.75" customHeight="1" thickBot="1" x14ac:dyDescent="0.3">
      <c r="A8" s="22" t="s">
        <v>84</v>
      </c>
      <c r="C8" s="22" t="s">
        <v>44</v>
      </c>
      <c r="E8" s="22" t="s">
        <v>85</v>
      </c>
      <c r="G8" s="22" t="s">
        <v>86</v>
      </c>
      <c r="I8" s="22" t="s">
        <v>85</v>
      </c>
      <c r="K8" s="22" t="s">
        <v>86</v>
      </c>
    </row>
    <row r="9" spans="1:11" ht="24" x14ac:dyDescent="0.25">
      <c r="A9" s="2" t="s">
        <v>48</v>
      </c>
      <c r="C9" s="1" t="s">
        <v>50</v>
      </c>
      <c r="E9" s="3">
        <v>12054461223</v>
      </c>
      <c r="G9" s="12">
        <f>E9/$E$11</f>
        <v>0.99999982097917328</v>
      </c>
      <c r="I9" s="3">
        <v>95045450759</v>
      </c>
      <c r="K9" s="12">
        <v>0.99999982097917328</v>
      </c>
    </row>
    <row r="10" spans="1:11" ht="24.75" thickBot="1" x14ac:dyDescent="0.3">
      <c r="A10" s="2" t="s">
        <v>49</v>
      </c>
      <c r="C10" s="1" t="s">
        <v>51</v>
      </c>
      <c r="E10" s="3">
        <v>2158</v>
      </c>
      <c r="G10" s="12">
        <f>E10/$E$11</f>
        <v>1.7902082670900107E-7</v>
      </c>
      <c r="I10" s="3">
        <v>12548</v>
      </c>
      <c r="K10" s="12">
        <v>1.7902082670900107E-7</v>
      </c>
    </row>
    <row r="11" spans="1:11" ht="23.25" thickBot="1" x14ac:dyDescent="0.3">
      <c r="A11" s="1" t="s">
        <v>41</v>
      </c>
      <c r="C11" s="1" t="s">
        <v>41</v>
      </c>
      <c r="E11" s="4">
        <f>SUM(E9:E10)</f>
        <v>12054463381</v>
      </c>
      <c r="G11" s="13">
        <f>SUM(G9:G10)</f>
        <v>1</v>
      </c>
      <c r="I11" s="4">
        <f>SUM(I9:I10)</f>
        <v>95045463307</v>
      </c>
      <c r="K11" s="13">
        <f>SUM(K9:K10)</f>
        <v>1</v>
      </c>
    </row>
    <row r="12" spans="1:11" ht="23.25" thickTop="1" x14ac:dyDescent="0.25"/>
  </sheetData>
  <mergeCells count="13">
    <mergeCell ref="I8"/>
    <mergeCell ref="K8"/>
    <mergeCell ref="A2:K2"/>
    <mergeCell ref="A3:K3"/>
    <mergeCell ref="A4:K4"/>
    <mergeCell ref="A8"/>
    <mergeCell ref="C8"/>
    <mergeCell ref="A7:C7"/>
    <mergeCell ref="E8"/>
    <mergeCell ref="G8"/>
    <mergeCell ref="E7:G7"/>
    <mergeCell ref="A5:J5"/>
    <mergeCell ref="I7:K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9"/>
  <sheetViews>
    <sheetView rightToLeft="1" workbookViewId="0">
      <selection activeCell="A13" sqref="A13"/>
    </sheetView>
  </sheetViews>
  <sheetFormatPr defaultRowHeight="22.5" x14ac:dyDescent="0.25"/>
  <cols>
    <col min="1" max="1" width="42" style="1" bestFit="1" customWidth="1"/>
    <col min="2" max="2" width="1" style="1" customWidth="1"/>
    <col min="3" max="3" width="15.42578125" style="1" customWidth="1"/>
    <col min="4" max="4" width="1" style="1" customWidth="1"/>
    <col min="5" max="5" width="22" style="1" customWidth="1"/>
    <col min="6" max="6" width="1" style="1" customWidth="1"/>
    <col min="7" max="7" width="9.140625" style="1" customWidth="1"/>
    <col min="8" max="16384" width="9.140625" style="1"/>
  </cols>
  <sheetData>
    <row r="2" spans="1:5" ht="24" x14ac:dyDescent="0.25">
      <c r="A2" s="23" t="s">
        <v>89</v>
      </c>
      <c r="B2" s="23" t="s">
        <v>0</v>
      </c>
      <c r="C2" s="23" t="s">
        <v>0</v>
      </c>
      <c r="D2" s="23" t="s">
        <v>0</v>
      </c>
      <c r="E2" s="23" t="s">
        <v>0</v>
      </c>
    </row>
    <row r="3" spans="1:5" ht="24" x14ac:dyDescent="0.25">
      <c r="A3" s="23" t="s">
        <v>52</v>
      </c>
      <c r="B3" s="23" t="s">
        <v>52</v>
      </c>
      <c r="C3" s="23" t="s">
        <v>52</v>
      </c>
      <c r="D3" s="23" t="s">
        <v>52</v>
      </c>
      <c r="E3" s="23" t="s">
        <v>52</v>
      </c>
    </row>
    <row r="4" spans="1:5" ht="24" x14ac:dyDescent="0.2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</row>
    <row r="5" spans="1:5" ht="25.5" x14ac:dyDescent="0.25">
      <c r="A5" s="21" t="s">
        <v>112</v>
      </c>
      <c r="B5" s="21"/>
      <c r="C5" s="21"/>
      <c r="D5" s="21"/>
      <c r="E5" s="21"/>
    </row>
    <row r="6" spans="1:5" ht="24" x14ac:dyDescent="0.25">
      <c r="E6" s="18" t="s">
        <v>102</v>
      </c>
    </row>
    <row r="7" spans="1:5" ht="24.75" thickBot="1" x14ac:dyDescent="0.3">
      <c r="A7" s="22" t="s">
        <v>106</v>
      </c>
      <c r="C7" s="22" t="s">
        <v>99</v>
      </c>
      <c r="E7" s="22" t="s">
        <v>103</v>
      </c>
    </row>
    <row r="8" spans="1:5" ht="24" x14ac:dyDescent="0.25">
      <c r="A8" s="22" t="s">
        <v>87</v>
      </c>
      <c r="C8" s="22" t="s">
        <v>45</v>
      </c>
      <c r="E8" s="22" t="s">
        <v>45</v>
      </c>
    </row>
    <row r="9" spans="1:5" ht="24" x14ac:dyDescent="0.25">
      <c r="A9" s="2" t="s">
        <v>87</v>
      </c>
      <c r="C9" s="3">
        <v>0</v>
      </c>
      <c r="E9" s="3">
        <v>500000</v>
      </c>
    </row>
  </sheetData>
  <mergeCells count="9">
    <mergeCell ref="A2:E2"/>
    <mergeCell ref="A3:E3"/>
    <mergeCell ref="A4:E4"/>
    <mergeCell ref="A7:A8"/>
    <mergeCell ref="C8"/>
    <mergeCell ref="C7"/>
    <mergeCell ref="E8"/>
    <mergeCell ref="E7"/>
    <mergeCell ref="A5:E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30"/>
  <sheetViews>
    <sheetView rightToLeft="1" workbookViewId="0">
      <selection activeCell="E12" sqref="E12"/>
    </sheetView>
  </sheetViews>
  <sheetFormatPr defaultRowHeight="22.5" x14ac:dyDescent="0.25"/>
  <cols>
    <col min="1" max="1" width="34.7109375" style="1" bestFit="1" customWidth="1"/>
    <col min="2" max="2" width="1" style="1" customWidth="1"/>
    <col min="3" max="3" width="12.7109375" style="1" bestFit="1" customWidth="1"/>
    <col min="4" max="4" width="1" style="1" customWidth="1"/>
    <col min="5" max="5" width="32.7109375" style="1" bestFit="1" customWidth="1"/>
    <col min="6" max="6" width="1" style="1" customWidth="1"/>
    <col min="7" max="7" width="22.42578125" style="1" bestFit="1" customWidth="1"/>
    <col min="8" max="8" width="1" style="1" customWidth="1"/>
    <col min="9" max="9" width="22" style="1" bestFit="1" customWidth="1"/>
    <col min="10" max="10" width="1" style="1" customWidth="1"/>
    <col min="11" max="11" width="17" style="1" bestFit="1" customWidth="1"/>
    <col min="12" max="12" width="1" style="1" customWidth="1"/>
    <col min="13" max="13" width="23.140625" style="1" bestFit="1" customWidth="1"/>
    <col min="14" max="14" width="1" style="1" customWidth="1"/>
    <col min="15" max="15" width="22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3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" x14ac:dyDescent="0.25">
      <c r="A2" s="23" t="s">
        <v>89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  <c r="R2" s="23" t="s">
        <v>0</v>
      </c>
      <c r="S2" s="23" t="s">
        <v>0</v>
      </c>
    </row>
    <row r="3" spans="1:19" ht="24" x14ac:dyDescent="0.25">
      <c r="A3" s="23" t="s">
        <v>52</v>
      </c>
      <c r="B3" s="23" t="s">
        <v>52</v>
      </c>
      <c r="C3" s="23" t="s">
        <v>52</v>
      </c>
      <c r="D3" s="23" t="s">
        <v>52</v>
      </c>
      <c r="E3" s="23" t="s">
        <v>52</v>
      </c>
      <c r="F3" s="23" t="s">
        <v>52</v>
      </c>
      <c r="G3" s="23" t="s">
        <v>52</v>
      </c>
      <c r="H3" s="23" t="s">
        <v>52</v>
      </c>
      <c r="I3" s="23" t="s">
        <v>52</v>
      </c>
      <c r="J3" s="23" t="s">
        <v>52</v>
      </c>
      <c r="K3" s="23" t="s">
        <v>52</v>
      </c>
      <c r="L3" s="23" t="s">
        <v>52</v>
      </c>
      <c r="M3" s="23" t="s">
        <v>52</v>
      </c>
      <c r="N3" s="23" t="s">
        <v>52</v>
      </c>
      <c r="O3" s="23" t="s">
        <v>52</v>
      </c>
      <c r="P3" s="23" t="s">
        <v>52</v>
      </c>
      <c r="Q3" s="23" t="s">
        <v>52</v>
      </c>
      <c r="R3" s="23" t="s">
        <v>52</v>
      </c>
      <c r="S3" s="23" t="s">
        <v>52</v>
      </c>
    </row>
    <row r="4" spans="1:19" ht="24" x14ac:dyDescent="0.2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  <c r="R4" s="23" t="s">
        <v>2</v>
      </c>
      <c r="S4" s="23" t="s">
        <v>2</v>
      </c>
    </row>
    <row r="5" spans="1:19" ht="25.5" x14ac:dyDescent="0.25">
      <c r="A5" s="21" t="s">
        <v>111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</row>
    <row r="6" spans="1:19" ht="24" x14ac:dyDescent="0.25">
      <c r="A6" s="22" t="s">
        <v>104</v>
      </c>
      <c r="C6" s="22" t="s">
        <v>59</v>
      </c>
      <c r="D6" s="22" t="s">
        <v>59</v>
      </c>
      <c r="E6" s="22" t="s">
        <v>59</v>
      </c>
      <c r="F6" s="22" t="s">
        <v>59</v>
      </c>
      <c r="G6" s="22" t="s">
        <v>59</v>
      </c>
      <c r="I6" s="22" t="s">
        <v>99</v>
      </c>
      <c r="J6" s="22" t="s">
        <v>53</v>
      </c>
      <c r="K6" s="22" t="s">
        <v>53</v>
      </c>
      <c r="L6" s="22" t="s">
        <v>53</v>
      </c>
      <c r="M6" s="22" t="s">
        <v>53</v>
      </c>
      <c r="O6" s="22" t="s">
        <v>100</v>
      </c>
      <c r="P6" s="22" t="s">
        <v>54</v>
      </c>
      <c r="Q6" s="22" t="s">
        <v>54</v>
      </c>
      <c r="R6" s="22" t="s">
        <v>54</v>
      </c>
      <c r="S6" s="22" t="s">
        <v>54</v>
      </c>
    </row>
    <row r="7" spans="1:19" ht="48.75" customHeight="1" x14ac:dyDescent="0.25">
      <c r="A7" s="22" t="s">
        <v>3</v>
      </c>
      <c r="C7" s="22" t="s">
        <v>60</v>
      </c>
      <c r="E7" s="22" t="s">
        <v>61</v>
      </c>
      <c r="G7" s="22" t="s">
        <v>62</v>
      </c>
      <c r="I7" s="22" t="s">
        <v>63</v>
      </c>
      <c r="K7" s="22" t="s">
        <v>57</v>
      </c>
      <c r="M7" s="22" t="s">
        <v>64</v>
      </c>
      <c r="O7" s="22" t="s">
        <v>63</v>
      </c>
      <c r="Q7" s="22" t="s">
        <v>57</v>
      </c>
      <c r="S7" s="22" t="s">
        <v>64</v>
      </c>
    </row>
    <row r="8" spans="1:19" ht="24" x14ac:dyDescent="0.25">
      <c r="A8" s="2" t="s">
        <v>24</v>
      </c>
      <c r="C8" s="1" t="s">
        <v>65</v>
      </c>
      <c r="E8" s="3">
        <v>3980176</v>
      </c>
      <c r="G8" s="3">
        <v>150</v>
      </c>
      <c r="I8" s="3">
        <v>597026400</v>
      </c>
      <c r="K8" s="3">
        <v>38986359</v>
      </c>
      <c r="M8" s="3">
        <v>558040041</v>
      </c>
      <c r="O8" s="3">
        <v>597026400</v>
      </c>
      <c r="Q8" s="3">
        <v>38986359</v>
      </c>
      <c r="S8" s="3">
        <f>O8-Q8</f>
        <v>558040041</v>
      </c>
    </row>
    <row r="9" spans="1:19" ht="24" x14ac:dyDescent="0.25">
      <c r="A9" s="2" t="s">
        <v>23</v>
      </c>
      <c r="C9" s="1" t="s">
        <v>66</v>
      </c>
      <c r="E9" s="3">
        <v>10772862</v>
      </c>
      <c r="G9" s="3">
        <v>160</v>
      </c>
      <c r="I9" s="3">
        <v>1723657920</v>
      </c>
      <c r="K9" s="3">
        <v>233699031</v>
      </c>
      <c r="M9" s="3">
        <v>1489958889</v>
      </c>
      <c r="O9" s="3">
        <v>1723657920</v>
      </c>
      <c r="Q9" s="3">
        <v>233699031</v>
      </c>
      <c r="S9" s="3">
        <f t="shared" ref="S9:S27" si="0">O9-Q9</f>
        <v>1489958889</v>
      </c>
    </row>
    <row r="10" spans="1:19" ht="24" x14ac:dyDescent="0.25">
      <c r="A10" s="2" t="s">
        <v>28</v>
      </c>
      <c r="C10" s="1" t="s">
        <v>67</v>
      </c>
      <c r="E10" s="3">
        <v>89170275</v>
      </c>
      <c r="G10" s="3">
        <v>103</v>
      </c>
      <c r="I10" s="3">
        <v>9184538325</v>
      </c>
      <c r="K10" s="3">
        <v>1273372570</v>
      </c>
      <c r="M10" s="3">
        <v>7911165755</v>
      </c>
      <c r="O10" s="3">
        <v>9184538325</v>
      </c>
      <c r="Q10" s="3">
        <v>1273372570</v>
      </c>
      <c r="S10" s="3">
        <f t="shared" si="0"/>
        <v>7911165755</v>
      </c>
    </row>
    <row r="11" spans="1:19" ht="24" x14ac:dyDescent="0.25">
      <c r="A11" s="2" t="s">
        <v>33</v>
      </c>
      <c r="C11" s="1" t="s">
        <v>68</v>
      </c>
      <c r="E11" s="3">
        <v>57649329</v>
      </c>
      <c r="G11" s="3">
        <v>34</v>
      </c>
      <c r="I11" s="3">
        <v>1960077186</v>
      </c>
      <c r="K11" s="3">
        <v>98195149</v>
      </c>
      <c r="M11" s="3">
        <v>1861882037</v>
      </c>
      <c r="O11" s="3">
        <v>1960077186</v>
      </c>
      <c r="Q11" s="3">
        <v>98195149</v>
      </c>
      <c r="S11" s="3">
        <f t="shared" si="0"/>
        <v>1861882037</v>
      </c>
    </row>
    <row r="12" spans="1:19" ht="24" x14ac:dyDescent="0.25">
      <c r="A12" s="2" t="s">
        <v>34</v>
      </c>
      <c r="C12" s="1" t="s">
        <v>69</v>
      </c>
      <c r="E12" s="3">
        <v>16112792</v>
      </c>
      <c r="G12" s="3">
        <v>250</v>
      </c>
      <c r="I12" s="3">
        <v>0</v>
      </c>
      <c r="K12" s="3">
        <v>0</v>
      </c>
      <c r="M12" s="3">
        <v>0</v>
      </c>
      <c r="O12" s="3">
        <v>4028198000</v>
      </c>
      <c r="Q12" s="3">
        <v>151356154</v>
      </c>
      <c r="S12" s="3">
        <f t="shared" si="0"/>
        <v>3876841846</v>
      </c>
    </row>
    <row r="13" spans="1:19" ht="24" x14ac:dyDescent="0.25">
      <c r="A13" s="2" t="s">
        <v>35</v>
      </c>
      <c r="C13" s="1" t="s">
        <v>68</v>
      </c>
      <c r="E13" s="3">
        <v>20263713</v>
      </c>
      <c r="G13" s="3">
        <v>70</v>
      </c>
      <c r="I13" s="3">
        <v>1418459910</v>
      </c>
      <c r="K13" s="3">
        <v>79771178</v>
      </c>
      <c r="M13" s="3">
        <v>1338688732</v>
      </c>
      <c r="O13" s="3">
        <v>1418459910</v>
      </c>
      <c r="Q13" s="3">
        <v>79771178</v>
      </c>
      <c r="S13" s="3">
        <f t="shared" si="0"/>
        <v>1338688732</v>
      </c>
    </row>
    <row r="14" spans="1:19" ht="24" x14ac:dyDescent="0.25">
      <c r="A14" s="2" t="s">
        <v>26</v>
      </c>
      <c r="C14" s="1" t="s">
        <v>70</v>
      </c>
      <c r="E14" s="3">
        <v>17310091</v>
      </c>
      <c r="G14" s="3">
        <v>210</v>
      </c>
      <c r="I14" s="3">
        <v>0</v>
      </c>
      <c r="K14" s="3">
        <v>0</v>
      </c>
      <c r="M14" s="3">
        <v>0</v>
      </c>
      <c r="O14" s="3">
        <v>3635119110</v>
      </c>
      <c r="Q14" s="3">
        <v>422483577</v>
      </c>
      <c r="S14" s="3">
        <f t="shared" si="0"/>
        <v>3212635533</v>
      </c>
    </row>
    <row r="15" spans="1:19" ht="24" x14ac:dyDescent="0.25">
      <c r="A15" s="2" t="s">
        <v>27</v>
      </c>
      <c r="C15" s="1" t="s">
        <v>6</v>
      </c>
      <c r="E15" s="3">
        <v>3289201</v>
      </c>
      <c r="G15" s="3">
        <v>200</v>
      </c>
      <c r="I15" s="3">
        <v>657840200</v>
      </c>
      <c r="K15" s="3">
        <v>48806153</v>
      </c>
      <c r="M15" s="3">
        <v>609034047</v>
      </c>
      <c r="O15" s="3">
        <v>657840200</v>
      </c>
      <c r="Q15" s="3">
        <v>48806153</v>
      </c>
      <c r="S15" s="3">
        <f t="shared" si="0"/>
        <v>609034047</v>
      </c>
    </row>
    <row r="16" spans="1:19" ht="24" x14ac:dyDescent="0.25">
      <c r="A16" s="2" t="s">
        <v>38</v>
      </c>
      <c r="C16" s="1" t="s">
        <v>71</v>
      </c>
      <c r="E16" s="3">
        <v>3497043</v>
      </c>
      <c r="G16" s="3">
        <v>140</v>
      </c>
      <c r="I16" s="3">
        <v>489586020</v>
      </c>
      <c r="K16" s="3">
        <v>37755685</v>
      </c>
      <c r="M16" s="3">
        <v>451830335</v>
      </c>
      <c r="O16" s="3">
        <v>489586020</v>
      </c>
      <c r="Q16" s="3">
        <v>37755685</v>
      </c>
      <c r="S16" s="3">
        <f t="shared" si="0"/>
        <v>451830335</v>
      </c>
    </row>
    <row r="17" spans="1:19" ht="24" x14ac:dyDescent="0.25">
      <c r="A17" s="2" t="s">
        <v>16</v>
      </c>
      <c r="C17" s="1" t="s">
        <v>65</v>
      </c>
      <c r="E17" s="3">
        <v>10761439</v>
      </c>
      <c r="G17" s="3">
        <v>125</v>
      </c>
      <c r="I17" s="3">
        <v>1345179875</v>
      </c>
      <c r="K17" s="3">
        <v>87841452</v>
      </c>
      <c r="M17" s="3">
        <v>1257338423</v>
      </c>
      <c r="O17" s="3">
        <v>1345179875</v>
      </c>
      <c r="Q17" s="3">
        <v>87841452</v>
      </c>
      <c r="S17" s="3">
        <f t="shared" si="0"/>
        <v>1257338423</v>
      </c>
    </row>
    <row r="18" spans="1:19" ht="24" x14ac:dyDescent="0.25">
      <c r="A18" s="2" t="s">
        <v>25</v>
      </c>
      <c r="C18" s="1" t="s">
        <v>72</v>
      </c>
      <c r="E18" s="3">
        <v>26522051</v>
      </c>
      <c r="G18" s="3">
        <v>52</v>
      </c>
      <c r="I18" s="3">
        <v>1379146652</v>
      </c>
      <c r="K18" s="3">
        <v>184159048</v>
      </c>
      <c r="M18" s="3">
        <v>1194987604</v>
      </c>
      <c r="O18" s="3">
        <v>1379146652</v>
      </c>
      <c r="Q18" s="3">
        <v>184159048</v>
      </c>
      <c r="S18" s="3">
        <f t="shared" si="0"/>
        <v>1194987604</v>
      </c>
    </row>
    <row r="19" spans="1:19" ht="24" x14ac:dyDescent="0.25">
      <c r="A19" s="2" t="s">
        <v>36</v>
      </c>
      <c r="C19" s="1" t="s">
        <v>71</v>
      </c>
      <c r="E19" s="3">
        <v>334164033</v>
      </c>
      <c r="G19" s="3">
        <v>70</v>
      </c>
      <c r="I19" s="3">
        <v>23391482310</v>
      </c>
      <c r="K19" s="3">
        <v>1666568714</v>
      </c>
      <c r="M19" s="3">
        <v>21724913596</v>
      </c>
      <c r="O19" s="3">
        <v>23391482310</v>
      </c>
      <c r="Q19" s="3">
        <v>1666568714</v>
      </c>
      <c r="S19" s="3">
        <f t="shared" si="0"/>
        <v>21724913596</v>
      </c>
    </row>
    <row r="20" spans="1:19" ht="24" x14ac:dyDescent="0.25">
      <c r="A20" s="2" t="s">
        <v>39</v>
      </c>
      <c r="C20" s="1" t="s">
        <v>70</v>
      </c>
      <c r="E20" s="3">
        <v>22334633</v>
      </c>
      <c r="G20" s="3">
        <v>160</v>
      </c>
      <c r="I20" s="3">
        <v>0</v>
      </c>
      <c r="K20" s="3">
        <v>0</v>
      </c>
      <c r="M20" s="3">
        <v>0</v>
      </c>
      <c r="O20" s="3">
        <v>3573541280</v>
      </c>
      <c r="Q20" s="3">
        <v>415326832</v>
      </c>
      <c r="S20" s="3">
        <f t="shared" si="0"/>
        <v>3158214448</v>
      </c>
    </row>
    <row r="21" spans="1:19" ht="24" x14ac:dyDescent="0.25">
      <c r="A21" s="2" t="s">
        <v>37</v>
      </c>
      <c r="C21" s="1" t="s">
        <v>67</v>
      </c>
      <c r="E21" s="3">
        <v>86194569</v>
      </c>
      <c r="G21" s="3">
        <v>9</v>
      </c>
      <c r="I21" s="3">
        <v>775751121</v>
      </c>
      <c r="K21" s="3">
        <v>56642145</v>
      </c>
      <c r="M21" s="3">
        <v>719108976</v>
      </c>
      <c r="O21" s="3">
        <v>775751121</v>
      </c>
      <c r="Q21" s="3">
        <v>56642145</v>
      </c>
      <c r="S21" s="3">
        <f t="shared" si="0"/>
        <v>719108976</v>
      </c>
    </row>
    <row r="22" spans="1:19" ht="24" x14ac:dyDescent="0.25">
      <c r="A22" s="2" t="s">
        <v>32</v>
      </c>
      <c r="C22" s="1" t="s">
        <v>72</v>
      </c>
      <c r="E22" s="3">
        <v>44436160</v>
      </c>
      <c r="G22" s="3">
        <v>36</v>
      </c>
      <c r="I22" s="3">
        <v>1599701760</v>
      </c>
      <c r="K22" s="3">
        <v>83101390</v>
      </c>
      <c r="M22" s="3">
        <v>1516600370</v>
      </c>
      <c r="O22" s="3">
        <v>1599701760</v>
      </c>
      <c r="Q22" s="3">
        <v>83101390</v>
      </c>
      <c r="S22" s="3">
        <f t="shared" si="0"/>
        <v>1516600370</v>
      </c>
    </row>
    <row r="23" spans="1:19" ht="24" x14ac:dyDescent="0.25">
      <c r="A23" s="2" t="s">
        <v>20</v>
      </c>
      <c r="C23" s="1" t="s">
        <v>74</v>
      </c>
      <c r="E23" s="3">
        <v>82944834</v>
      </c>
      <c r="G23" s="3">
        <v>310</v>
      </c>
      <c r="I23" s="3">
        <v>0</v>
      </c>
      <c r="K23" s="3">
        <v>0</v>
      </c>
      <c r="M23" s="3">
        <v>0</v>
      </c>
      <c r="O23" s="3">
        <v>25712898540</v>
      </c>
      <c r="Q23" s="3">
        <v>867874140</v>
      </c>
      <c r="S23" s="3">
        <f t="shared" si="0"/>
        <v>24845024400</v>
      </c>
    </row>
    <row r="24" spans="1:19" ht="24" x14ac:dyDescent="0.25">
      <c r="A24" s="2" t="s">
        <v>17</v>
      </c>
      <c r="C24" s="1" t="s">
        <v>75</v>
      </c>
      <c r="E24" s="3">
        <v>313268677</v>
      </c>
      <c r="G24" s="3">
        <v>110</v>
      </c>
      <c r="I24" s="3">
        <v>34459554470</v>
      </c>
      <c r="K24" s="3">
        <v>2516094453</v>
      </c>
      <c r="M24" s="3">
        <v>31943460017</v>
      </c>
      <c r="O24" s="3">
        <v>34459554470</v>
      </c>
      <c r="Q24" s="3">
        <v>2516094453</v>
      </c>
      <c r="S24" s="3">
        <f t="shared" si="0"/>
        <v>31943460017</v>
      </c>
    </row>
    <row r="25" spans="1:19" ht="24" x14ac:dyDescent="0.25">
      <c r="A25" s="2" t="s">
        <v>40</v>
      </c>
      <c r="C25" s="1" t="s">
        <v>70</v>
      </c>
      <c r="E25" s="3">
        <v>547922</v>
      </c>
      <c r="G25" s="3">
        <v>1350</v>
      </c>
      <c r="I25" s="3">
        <v>0</v>
      </c>
      <c r="K25" s="3">
        <v>0</v>
      </c>
      <c r="M25" s="3">
        <v>0</v>
      </c>
      <c r="O25" s="3">
        <v>739694700</v>
      </c>
      <c r="Q25" s="3">
        <v>0</v>
      </c>
      <c r="S25" s="3">
        <f t="shared" si="0"/>
        <v>739694700</v>
      </c>
    </row>
    <row r="26" spans="1:19" ht="24" x14ac:dyDescent="0.25">
      <c r="A26" s="2" t="s">
        <v>22</v>
      </c>
      <c r="C26" s="1" t="s">
        <v>72</v>
      </c>
      <c r="E26" s="3">
        <v>5806336</v>
      </c>
      <c r="G26" s="3">
        <v>250</v>
      </c>
      <c r="I26" s="3">
        <v>1451584000</v>
      </c>
      <c r="K26" s="3">
        <v>93920553</v>
      </c>
      <c r="M26" s="3">
        <v>1357663447</v>
      </c>
      <c r="O26" s="3">
        <v>1451584000</v>
      </c>
      <c r="Q26" s="3">
        <v>93920553</v>
      </c>
      <c r="S26" s="3">
        <f t="shared" si="0"/>
        <v>1357663447</v>
      </c>
    </row>
    <row r="27" spans="1:19" ht="24.75" thickBot="1" x14ac:dyDescent="0.3">
      <c r="A27" s="2" t="s">
        <v>15</v>
      </c>
      <c r="C27" s="1" t="s">
        <v>73</v>
      </c>
      <c r="E27" s="3">
        <v>625000</v>
      </c>
      <c r="G27" s="3">
        <v>3000</v>
      </c>
      <c r="I27" s="3">
        <v>0</v>
      </c>
      <c r="K27" s="3">
        <v>0</v>
      </c>
      <c r="M27" s="3">
        <v>0</v>
      </c>
      <c r="O27" s="3">
        <v>1875000000</v>
      </c>
      <c r="Q27" s="3">
        <v>69261214</v>
      </c>
      <c r="S27" s="3">
        <f t="shared" si="0"/>
        <v>1805738786</v>
      </c>
    </row>
    <row r="28" spans="1:19" ht="23.25" thickBot="1" x14ac:dyDescent="0.3">
      <c r="A28" s="1" t="s">
        <v>41</v>
      </c>
      <c r="C28" s="1" t="s">
        <v>41</v>
      </c>
      <c r="E28" s="1" t="s">
        <v>41</v>
      </c>
      <c r="G28" s="1" t="s">
        <v>41</v>
      </c>
      <c r="I28" s="4">
        <f>SUM(I8:I27)</f>
        <v>80433586149</v>
      </c>
      <c r="K28" s="4">
        <f>SUM(K8:K27)</f>
        <v>6498913880</v>
      </c>
      <c r="M28" s="4">
        <f>SUM(M8:M27)</f>
        <v>73934672269</v>
      </c>
      <c r="O28" s="4">
        <f>SUM(O8:O27)</f>
        <v>119998037779</v>
      </c>
      <c r="Q28" s="4">
        <f>SUM(Q8:Q27)</f>
        <v>8425215797</v>
      </c>
      <c r="S28" s="4">
        <f>SUM(S8:S27)</f>
        <v>111572821982</v>
      </c>
    </row>
    <row r="29" spans="1:19" ht="23.25" thickTop="1" x14ac:dyDescent="0.25">
      <c r="M29" s="3"/>
      <c r="O29" s="3"/>
      <c r="Q29" s="3"/>
      <c r="S29" s="3"/>
    </row>
    <row r="30" spans="1:19" x14ac:dyDescent="0.25">
      <c r="O30" s="3"/>
      <c r="Q30" s="3"/>
    </row>
  </sheetData>
  <mergeCells count="17">
    <mergeCell ref="C6:G6"/>
    <mergeCell ref="A5:S5"/>
    <mergeCell ref="Q7"/>
    <mergeCell ref="S7"/>
    <mergeCell ref="O6:S6"/>
    <mergeCell ref="A2:S2"/>
    <mergeCell ref="A3:S3"/>
    <mergeCell ref="A4:S4"/>
    <mergeCell ref="I7"/>
    <mergeCell ref="K7"/>
    <mergeCell ref="M7"/>
    <mergeCell ref="I6:M6"/>
    <mergeCell ref="O7"/>
    <mergeCell ref="A6:A7"/>
    <mergeCell ref="C7"/>
    <mergeCell ref="E7"/>
    <mergeCell ref="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M10"/>
  <sheetViews>
    <sheetView rightToLeft="1" workbookViewId="0">
      <selection activeCell="C9" sqref="C9"/>
    </sheetView>
  </sheetViews>
  <sheetFormatPr defaultRowHeight="22.5" x14ac:dyDescent="0.25"/>
  <cols>
    <col min="1" max="1" width="26.7109375" style="1" bestFit="1" customWidth="1"/>
    <col min="2" max="2" width="1.5703125" style="1" customWidth="1"/>
    <col min="3" max="3" width="17.28515625" style="1" bestFit="1" customWidth="1"/>
    <col min="4" max="4" width="1" style="1" customWidth="1"/>
    <col min="5" max="5" width="12.7109375" style="1" bestFit="1" customWidth="1"/>
    <col min="6" max="6" width="1" style="1" customWidth="1"/>
    <col min="7" max="7" width="17.28515625" style="1" bestFit="1" customWidth="1"/>
    <col min="8" max="8" width="1" style="1" customWidth="1"/>
    <col min="9" max="9" width="18.42578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2" spans="1:13" ht="24" x14ac:dyDescent="0.25">
      <c r="A2" s="23" t="s">
        <v>89</v>
      </c>
      <c r="B2" s="23"/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</row>
    <row r="3" spans="1:13" ht="24" x14ac:dyDescent="0.25">
      <c r="A3" s="23" t="s">
        <v>52</v>
      </c>
      <c r="B3" s="23"/>
      <c r="C3" s="23" t="s">
        <v>52</v>
      </c>
      <c r="D3" s="23" t="s">
        <v>52</v>
      </c>
      <c r="E3" s="23" t="s">
        <v>52</v>
      </c>
      <c r="F3" s="23" t="s">
        <v>52</v>
      </c>
      <c r="G3" s="23" t="s">
        <v>52</v>
      </c>
      <c r="H3" s="23" t="s">
        <v>52</v>
      </c>
      <c r="I3" s="23" t="s">
        <v>52</v>
      </c>
      <c r="J3" s="23" t="s">
        <v>52</v>
      </c>
      <c r="K3" s="23" t="s">
        <v>52</v>
      </c>
      <c r="L3" s="23" t="s">
        <v>52</v>
      </c>
      <c r="M3" s="23" t="s">
        <v>52</v>
      </c>
    </row>
    <row r="4" spans="1:13" ht="24" x14ac:dyDescent="0.25">
      <c r="A4" s="23" t="s">
        <v>2</v>
      </c>
      <c r="B4" s="23"/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</row>
    <row r="5" spans="1:13" ht="25.5" x14ac:dyDescent="0.25">
      <c r="A5" s="21" t="s">
        <v>105</v>
      </c>
      <c r="B5" s="21"/>
      <c r="C5" s="21"/>
      <c r="D5" s="21"/>
      <c r="E5" s="21"/>
      <c r="F5" s="21"/>
    </row>
    <row r="6" spans="1:13" ht="24.75" thickBot="1" x14ac:dyDescent="0.3">
      <c r="A6" s="5"/>
      <c r="B6" s="5"/>
      <c r="C6" s="22" t="s">
        <v>99</v>
      </c>
      <c r="D6" s="22" t="s">
        <v>53</v>
      </c>
      <c r="E6" s="22" t="s">
        <v>53</v>
      </c>
      <c r="F6" s="22" t="s">
        <v>53</v>
      </c>
      <c r="G6" s="22" t="s">
        <v>53</v>
      </c>
      <c r="I6" s="22" t="s">
        <v>100</v>
      </c>
      <c r="J6" s="22" t="s">
        <v>54</v>
      </c>
      <c r="K6" s="22" t="s">
        <v>54</v>
      </c>
      <c r="L6" s="22" t="s">
        <v>54</v>
      </c>
      <c r="M6" s="22" t="s">
        <v>54</v>
      </c>
    </row>
    <row r="7" spans="1:13" ht="24.75" thickBot="1" x14ac:dyDescent="0.3">
      <c r="A7" s="22" t="s">
        <v>106</v>
      </c>
      <c r="B7" s="5"/>
      <c r="C7" s="22" t="s">
        <v>56</v>
      </c>
      <c r="E7" s="22" t="s">
        <v>57</v>
      </c>
      <c r="G7" s="22" t="s">
        <v>58</v>
      </c>
      <c r="I7" s="22" t="s">
        <v>56</v>
      </c>
      <c r="K7" s="22" t="s">
        <v>57</v>
      </c>
      <c r="M7" s="22" t="s">
        <v>58</v>
      </c>
    </row>
    <row r="8" spans="1:13" ht="24" x14ac:dyDescent="0.25">
      <c r="A8" s="2" t="s">
        <v>48</v>
      </c>
      <c r="B8" s="2"/>
      <c r="C8" s="3">
        <v>12054461223</v>
      </c>
      <c r="E8" s="3">
        <v>0</v>
      </c>
      <c r="G8" s="3">
        <v>12054461223</v>
      </c>
      <c r="I8" s="3">
        <v>95045450759</v>
      </c>
      <c r="K8" s="3">
        <v>0</v>
      </c>
      <c r="M8" s="3">
        <v>95045450759</v>
      </c>
    </row>
    <row r="9" spans="1:13" ht="24.75" thickBot="1" x14ac:dyDescent="0.3">
      <c r="A9" s="2" t="s">
        <v>49</v>
      </c>
      <c r="B9" s="2"/>
      <c r="C9" s="3">
        <v>2158</v>
      </c>
      <c r="E9" s="3">
        <v>0</v>
      </c>
      <c r="G9" s="3">
        <v>2158</v>
      </c>
      <c r="I9" s="3">
        <v>12548</v>
      </c>
      <c r="K9" s="3">
        <v>0</v>
      </c>
      <c r="M9" s="3">
        <v>12548</v>
      </c>
    </row>
    <row r="10" spans="1:13" ht="23.25" thickBot="1" x14ac:dyDescent="0.3">
      <c r="A10" s="1" t="s">
        <v>41</v>
      </c>
      <c r="C10" s="4">
        <f>SUM(C8:C9)</f>
        <v>12054463381</v>
      </c>
      <c r="E10" s="4">
        <f>SUM(E8:E9)</f>
        <v>0</v>
      </c>
      <c r="G10" s="4">
        <f>SUM(G8:G9)</f>
        <v>12054463381</v>
      </c>
      <c r="I10" s="4">
        <f>SUM(I8:I9)</f>
        <v>95045463307</v>
      </c>
      <c r="K10" s="4">
        <f>SUM(K8:K9)</f>
        <v>0</v>
      </c>
      <c r="M10" s="4">
        <f>SUM(M8:M9)</f>
        <v>95045463307</v>
      </c>
    </row>
  </sheetData>
  <mergeCells count="13">
    <mergeCell ref="A5:F5"/>
    <mergeCell ref="K7"/>
    <mergeCell ref="M7"/>
    <mergeCell ref="I6:M6"/>
    <mergeCell ref="A2:M2"/>
    <mergeCell ref="A3:M3"/>
    <mergeCell ref="A4:M4"/>
    <mergeCell ref="C7"/>
    <mergeCell ref="E7"/>
    <mergeCell ref="G7"/>
    <mergeCell ref="C6:G6"/>
    <mergeCell ref="I7"/>
    <mergeCell ref="A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16"/>
  <sheetViews>
    <sheetView rightToLeft="1" workbookViewId="0">
      <selection activeCell="A8" sqref="A8"/>
    </sheetView>
  </sheetViews>
  <sheetFormatPr defaultRowHeight="22.5" x14ac:dyDescent="0.25"/>
  <cols>
    <col min="1" max="1" width="40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25.5703125" style="1" bestFit="1" customWidth="1"/>
    <col min="10" max="10" width="1" style="1" customWidth="1"/>
    <col min="11" max="11" width="14.140625" style="1" bestFit="1" customWidth="1"/>
    <col min="12" max="12" width="1" style="1" customWidth="1"/>
    <col min="13" max="13" width="20.42578125" style="1" bestFit="1" customWidth="1"/>
    <col min="14" max="14" width="1" style="1" customWidth="1"/>
    <col min="15" max="15" width="20.42578125" style="1" bestFit="1" customWidth="1"/>
    <col min="16" max="16" width="1" style="1" customWidth="1"/>
    <col min="17" max="17" width="25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" x14ac:dyDescent="0.25">
      <c r="A2" s="23" t="s">
        <v>89</v>
      </c>
      <c r="B2" s="23" t="s">
        <v>0</v>
      </c>
      <c r="C2" s="23" t="s">
        <v>0</v>
      </c>
      <c r="D2" s="23" t="s">
        <v>0</v>
      </c>
      <c r="E2" s="23" t="s">
        <v>0</v>
      </c>
      <c r="F2" s="23" t="s">
        <v>0</v>
      </c>
      <c r="G2" s="23" t="s">
        <v>0</v>
      </c>
      <c r="H2" s="23" t="s">
        <v>0</v>
      </c>
      <c r="I2" s="23" t="s">
        <v>0</v>
      </c>
      <c r="J2" s="23" t="s">
        <v>0</v>
      </c>
      <c r="K2" s="23" t="s">
        <v>0</v>
      </c>
      <c r="L2" s="23" t="s">
        <v>0</v>
      </c>
      <c r="M2" s="23" t="s">
        <v>0</v>
      </c>
      <c r="N2" s="23" t="s">
        <v>0</v>
      </c>
      <c r="O2" s="23" t="s">
        <v>0</v>
      </c>
      <c r="P2" s="23" t="s">
        <v>0</v>
      </c>
      <c r="Q2" s="23" t="s">
        <v>0</v>
      </c>
    </row>
    <row r="3" spans="1:17" ht="24" x14ac:dyDescent="0.25">
      <c r="A3" s="23" t="s">
        <v>52</v>
      </c>
      <c r="B3" s="23" t="s">
        <v>52</v>
      </c>
      <c r="C3" s="23" t="s">
        <v>52</v>
      </c>
      <c r="D3" s="23" t="s">
        <v>52</v>
      </c>
      <c r="E3" s="23" t="s">
        <v>52</v>
      </c>
      <c r="F3" s="23" t="s">
        <v>52</v>
      </c>
      <c r="G3" s="23" t="s">
        <v>52</v>
      </c>
      <c r="H3" s="23" t="s">
        <v>52</v>
      </c>
      <c r="I3" s="23" t="s">
        <v>52</v>
      </c>
      <c r="J3" s="23" t="s">
        <v>52</v>
      </c>
      <c r="K3" s="23" t="s">
        <v>52</v>
      </c>
      <c r="L3" s="23" t="s">
        <v>52</v>
      </c>
      <c r="M3" s="23" t="s">
        <v>52</v>
      </c>
      <c r="N3" s="23" t="s">
        <v>52</v>
      </c>
      <c r="O3" s="23" t="s">
        <v>52</v>
      </c>
      <c r="P3" s="23" t="s">
        <v>52</v>
      </c>
      <c r="Q3" s="23" t="s">
        <v>52</v>
      </c>
    </row>
    <row r="4" spans="1:17" ht="24" x14ac:dyDescent="0.25">
      <c r="A4" s="23" t="s">
        <v>2</v>
      </c>
      <c r="B4" s="23" t="s">
        <v>2</v>
      </c>
      <c r="C4" s="23" t="s">
        <v>2</v>
      </c>
      <c r="D4" s="23" t="s">
        <v>2</v>
      </c>
      <c r="E4" s="23" t="s">
        <v>2</v>
      </c>
      <c r="F4" s="23" t="s">
        <v>2</v>
      </c>
      <c r="G4" s="23" t="s">
        <v>2</v>
      </c>
      <c r="H4" s="23" t="s">
        <v>2</v>
      </c>
      <c r="I4" s="23" t="s">
        <v>2</v>
      </c>
      <c r="J4" s="23" t="s">
        <v>2</v>
      </c>
      <c r="K4" s="23" t="s">
        <v>2</v>
      </c>
      <c r="L4" s="23" t="s">
        <v>2</v>
      </c>
      <c r="M4" s="23" t="s">
        <v>2</v>
      </c>
      <c r="N4" s="23" t="s">
        <v>2</v>
      </c>
      <c r="O4" s="23" t="s">
        <v>2</v>
      </c>
      <c r="P4" s="23" t="s">
        <v>2</v>
      </c>
      <c r="Q4" s="23" t="s">
        <v>2</v>
      </c>
    </row>
    <row r="5" spans="1:17" ht="25.5" x14ac:dyDescent="0.25">
      <c r="A5" s="21" t="s">
        <v>117</v>
      </c>
      <c r="B5" s="21"/>
      <c r="C5" s="21"/>
      <c r="D5" s="21"/>
      <c r="E5" s="21"/>
      <c r="F5" s="21"/>
      <c r="G5" s="21"/>
      <c r="H5" s="21"/>
    </row>
    <row r="6" spans="1:17" ht="24.75" thickBot="1" x14ac:dyDescent="0.3">
      <c r="A6" s="22" t="s">
        <v>3</v>
      </c>
      <c r="C6" s="22" t="s">
        <v>99</v>
      </c>
      <c r="D6" s="22" t="s">
        <v>53</v>
      </c>
      <c r="E6" s="22" t="s">
        <v>53</v>
      </c>
      <c r="F6" s="22" t="s">
        <v>53</v>
      </c>
      <c r="G6" s="22" t="s">
        <v>53</v>
      </c>
      <c r="H6" s="22" t="s">
        <v>53</v>
      </c>
      <c r="I6" s="22" t="s">
        <v>53</v>
      </c>
      <c r="K6" s="22" t="s">
        <v>100</v>
      </c>
      <c r="L6" s="22" t="s">
        <v>54</v>
      </c>
      <c r="M6" s="22" t="s">
        <v>54</v>
      </c>
      <c r="N6" s="22" t="s">
        <v>54</v>
      </c>
      <c r="O6" s="22" t="s">
        <v>54</v>
      </c>
      <c r="P6" s="22" t="s">
        <v>54</v>
      </c>
      <c r="Q6" s="22" t="s">
        <v>54</v>
      </c>
    </row>
    <row r="7" spans="1:17" ht="24.75" thickBot="1" x14ac:dyDescent="0.3">
      <c r="A7" s="22" t="s">
        <v>3</v>
      </c>
      <c r="C7" s="22" t="s">
        <v>7</v>
      </c>
      <c r="E7" s="22" t="s">
        <v>113</v>
      </c>
      <c r="G7" s="22" t="s">
        <v>76</v>
      </c>
      <c r="I7" s="22" t="s">
        <v>78</v>
      </c>
      <c r="K7" s="22" t="s">
        <v>7</v>
      </c>
      <c r="M7" s="5" t="s">
        <v>113</v>
      </c>
      <c r="O7" s="22" t="s">
        <v>76</v>
      </c>
      <c r="Q7" s="22" t="s">
        <v>78</v>
      </c>
    </row>
    <row r="8" spans="1:17" ht="24" x14ac:dyDescent="0.25">
      <c r="A8" s="2" t="s">
        <v>15</v>
      </c>
      <c r="C8" s="3">
        <v>625000</v>
      </c>
      <c r="E8" s="3">
        <v>4982675690</v>
      </c>
      <c r="G8" s="3">
        <v>5630733067</v>
      </c>
      <c r="I8" s="9">
        <v>-648057377</v>
      </c>
      <c r="K8" s="3">
        <v>625000</v>
      </c>
      <c r="M8" s="3">
        <v>4982675690</v>
      </c>
      <c r="O8" s="3">
        <v>5630733067</v>
      </c>
      <c r="Q8" s="9">
        <v>-648057377</v>
      </c>
    </row>
    <row r="9" spans="1:17" ht="24" x14ac:dyDescent="0.25">
      <c r="A9" s="2" t="s">
        <v>40</v>
      </c>
      <c r="C9" s="3">
        <v>0</v>
      </c>
      <c r="E9" s="3">
        <v>0</v>
      </c>
      <c r="G9" s="3">
        <v>0</v>
      </c>
      <c r="I9" s="3">
        <v>0</v>
      </c>
      <c r="K9" s="3">
        <v>139078</v>
      </c>
      <c r="M9" s="3">
        <v>10364665120</v>
      </c>
      <c r="O9" s="3">
        <v>7769181423</v>
      </c>
      <c r="Q9" s="9">
        <v>2595483697</v>
      </c>
    </row>
    <row r="10" spans="1:17" ht="24" x14ac:dyDescent="0.25">
      <c r="A10" s="2" t="s">
        <v>35</v>
      </c>
      <c r="C10" s="3">
        <v>0</v>
      </c>
      <c r="E10" s="3">
        <v>0</v>
      </c>
      <c r="G10" s="3">
        <v>0</v>
      </c>
      <c r="I10" s="3">
        <v>0</v>
      </c>
      <c r="K10" s="3">
        <v>1</v>
      </c>
      <c r="M10" s="3">
        <v>1</v>
      </c>
      <c r="O10" s="3">
        <v>4426</v>
      </c>
      <c r="Q10" s="9">
        <v>-4425</v>
      </c>
    </row>
    <row r="11" spans="1:17" ht="24" x14ac:dyDescent="0.25">
      <c r="A11" s="2" t="s">
        <v>17</v>
      </c>
      <c r="C11" s="3">
        <v>0</v>
      </c>
      <c r="E11" s="3">
        <v>0</v>
      </c>
      <c r="G11" s="3">
        <v>0</v>
      </c>
      <c r="I11" s="3">
        <v>0</v>
      </c>
      <c r="K11" s="3">
        <v>2</v>
      </c>
      <c r="M11" s="3">
        <v>2</v>
      </c>
      <c r="O11" s="3">
        <v>5877</v>
      </c>
      <c r="Q11" s="9">
        <v>-5875</v>
      </c>
    </row>
    <row r="12" spans="1:17" ht="24" x14ac:dyDescent="0.25">
      <c r="A12" s="2" t="s">
        <v>25</v>
      </c>
      <c r="C12" s="3">
        <v>0</v>
      </c>
      <c r="E12" s="3">
        <v>0</v>
      </c>
      <c r="G12" s="3">
        <v>0</v>
      </c>
      <c r="I12" s="3">
        <v>0</v>
      </c>
      <c r="K12" s="3">
        <v>1</v>
      </c>
      <c r="M12" s="3">
        <v>1</v>
      </c>
      <c r="O12" s="3">
        <v>3521</v>
      </c>
      <c r="Q12" s="9">
        <v>-3520</v>
      </c>
    </row>
    <row r="13" spans="1:17" ht="24" x14ac:dyDescent="0.25">
      <c r="A13" s="2" t="s">
        <v>22</v>
      </c>
      <c r="C13" s="3">
        <v>0</v>
      </c>
      <c r="E13" s="3">
        <v>0</v>
      </c>
      <c r="G13" s="3">
        <v>0</v>
      </c>
      <c r="I13" s="3">
        <v>0</v>
      </c>
      <c r="K13" s="3">
        <v>1000000</v>
      </c>
      <c r="M13" s="3">
        <v>12118968796</v>
      </c>
      <c r="O13" s="3">
        <v>8458673516</v>
      </c>
      <c r="Q13" s="9">
        <v>3660295280</v>
      </c>
    </row>
    <row r="14" spans="1:17" ht="24" x14ac:dyDescent="0.25">
      <c r="A14" s="2" t="s">
        <v>18</v>
      </c>
      <c r="C14" s="3">
        <v>0</v>
      </c>
      <c r="E14" s="3">
        <v>0</v>
      </c>
      <c r="G14" s="3">
        <v>0</v>
      </c>
      <c r="I14" s="3">
        <v>0</v>
      </c>
      <c r="K14" s="3">
        <v>11231949</v>
      </c>
      <c r="M14" s="3">
        <v>29369394072</v>
      </c>
      <c r="O14" s="3">
        <v>29630122157</v>
      </c>
      <c r="Q14" s="9">
        <v>-260728085</v>
      </c>
    </row>
    <row r="15" spans="1:17" ht="24.75" thickBot="1" x14ac:dyDescent="0.3">
      <c r="A15" s="2" t="s">
        <v>28</v>
      </c>
      <c r="C15" s="3">
        <v>0</v>
      </c>
      <c r="E15" s="3">
        <v>0</v>
      </c>
      <c r="G15" s="3">
        <v>0</v>
      </c>
      <c r="I15" s="3">
        <v>0</v>
      </c>
      <c r="K15" s="3">
        <v>1</v>
      </c>
      <c r="M15" s="3">
        <v>1</v>
      </c>
      <c r="O15" s="3">
        <v>4259</v>
      </c>
      <c r="Q15" s="9">
        <v>-4258</v>
      </c>
    </row>
    <row r="16" spans="1:17" x14ac:dyDescent="0.25">
      <c r="A16" s="1" t="s">
        <v>41</v>
      </c>
      <c r="C16" s="1" t="s">
        <v>41</v>
      </c>
      <c r="E16" s="4">
        <f>SUM(E8:E15)</f>
        <v>4982675690</v>
      </c>
      <c r="G16" s="4">
        <f>SUM(G8:G15)</f>
        <v>5630733067</v>
      </c>
      <c r="I16" s="10">
        <f>SUM(I8:I15)</f>
        <v>-648057377</v>
      </c>
      <c r="K16" s="1" t="s">
        <v>41</v>
      </c>
      <c r="M16" s="4">
        <f>SUM(M8:M15)</f>
        <v>56835703683</v>
      </c>
      <c r="O16" s="4">
        <f>SUM(O8:O15)</f>
        <v>51488728246</v>
      </c>
      <c r="Q16" s="4">
        <f>SUM(Q8:Q15)</f>
        <v>5346975437</v>
      </c>
    </row>
  </sheetData>
  <mergeCells count="14">
    <mergeCell ref="A2:Q2"/>
    <mergeCell ref="A3:Q3"/>
    <mergeCell ref="A4:Q4"/>
    <mergeCell ref="K7"/>
    <mergeCell ref="O7"/>
    <mergeCell ref="Q7"/>
    <mergeCell ref="K6:Q6"/>
    <mergeCell ref="A6:A7"/>
    <mergeCell ref="C7"/>
    <mergeCell ref="E7"/>
    <mergeCell ref="G7"/>
    <mergeCell ref="I7"/>
    <mergeCell ref="C6:I6"/>
    <mergeCell ref="A5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 درآمد سرمایه‌گذاری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Gadari, Yasin</cp:lastModifiedBy>
  <dcterms:modified xsi:type="dcterms:W3CDTF">2024-07-30T11:58:14Z</dcterms:modified>
</cp:coreProperties>
</file>