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6\"/>
    </mc:Choice>
  </mc:AlternateContent>
  <xr:revisionPtr revIDLastSave="0" documentId="13_ncr:1_{BBF589FF-1D50-4A17-93EA-A17F2929F2FF}" xr6:coauthVersionLast="47" xr6:coauthVersionMax="47" xr10:uidLastSave="{00000000-0000-0000-0000-000000000000}"/>
  <bookViews>
    <workbookView xWindow="28680" yWindow="-120" windowWidth="29040" windowHeight="15720" tabRatio="835" activeTab="2" xr2:uid="{00000000-000D-0000-FFFF-FFFF00000000}"/>
  </bookViews>
  <sheets>
    <sheet name="سهام" sheetId="1" r:id="rId1"/>
    <sheet name="سپرده" sheetId="6" r:id="rId2"/>
    <sheet name="جمع درآمدها" sheetId="15" r:id="rId3"/>
    <sheet name="درآمد 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G10" i="15"/>
  <c r="G9" i="15"/>
  <c r="G8" i="15"/>
  <c r="I57" i="11"/>
  <c r="K57" i="11"/>
  <c r="U57" i="11"/>
  <c r="S57" i="11"/>
  <c r="O57" i="11"/>
  <c r="E57" i="11"/>
  <c r="E37" i="9"/>
  <c r="G37" i="9"/>
  <c r="Q37" i="9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S32" i="8"/>
  <c r="O32" i="8"/>
  <c r="I12" i="6"/>
  <c r="U40" i="1"/>
  <c r="W40" i="1"/>
  <c r="G40" i="1"/>
  <c r="E40" i="1"/>
  <c r="E10" i="15"/>
  <c r="Q57" i="11"/>
  <c r="M57" i="11"/>
  <c r="G57" i="11"/>
  <c r="C57" i="11"/>
  <c r="O47" i="10"/>
  <c r="M47" i="10"/>
  <c r="G47" i="10"/>
  <c r="E47" i="10"/>
  <c r="O37" i="9"/>
  <c r="M37" i="9"/>
  <c r="Q32" i="8"/>
  <c r="M32" i="8"/>
  <c r="K32" i="8"/>
  <c r="I32" i="8"/>
  <c r="G12" i="6"/>
  <c r="E12" i="6"/>
  <c r="C12" i="6"/>
  <c r="O40" i="1"/>
  <c r="K40" i="1"/>
  <c r="I37" i="9" l="1"/>
  <c r="I47" i="10"/>
  <c r="Q47" i="10"/>
</calcChain>
</file>

<file path=xl/sharedStrings.xml><?xml version="1.0" encoding="utf-8"?>
<sst xmlns="http://schemas.openxmlformats.org/spreadsheetml/2006/main" count="887" uniqueCount="138">
  <si>
    <t>صندوق سرمایه‌گذاری بخشی صنایع مفید</t>
  </si>
  <si>
    <t>صورت وضعیت پورتفوی</t>
  </si>
  <si>
    <t>برای ماه منتهی به 1403/06/31</t>
  </si>
  <si>
    <t>نام شرکت</t>
  </si>
  <si>
    <t>1403/05/31</t>
  </si>
  <si>
    <t>تغییرات طی دوره</t>
  </si>
  <si>
    <t>1403/06/31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</si>
  <si>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</si>
  <si>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</si>
  <si>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</si>
  <si>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</si>
  <si>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</si>
  <si>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</si>
  <si>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</si>
  <si>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</si>
  <si>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</si>
  <si>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</si>
  <si>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توسعه معدنی و صنعتی صبانور</t>
  </si>
  <si>
    <t>تولیدی چدن سازان</t>
  </si>
  <si>
    <t>تولیدی فولاد سپید فراب کویر</t>
  </si>
  <si>
    <t>ح.آهن و فولاد غدیر ایرانیان</t>
  </si>
  <si>
    <t>سرمایه گذاری صدرتامین</t>
  </si>
  <si>
    <t>سیمان باقران</t>
  </si>
  <si>
    <t>شرکت آهن و فولاد ارفع</t>
  </si>
  <si>
    <t>شمش طلا</t>
  </si>
  <si>
    <t>غلتک سازان سپاهان</t>
  </si>
  <si>
    <t>فولاد  خوزستان</t>
  </si>
  <si>
    <t>فولاد آلیاژی ایران</t>
  </si>
  <si>
    <t>فولاد امیرکبیرکاشان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</si>
  <si>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</si>
  <si>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</si>
  <si>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</si>
  <si>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</si>
  <si>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</si>
  <si>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</si>
  <si>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مس‌ شهیدباهنر</t>
  </si>
  <si>
    <t>ملی‌ صنایع‌ مس‌ ایران‌</t>
  </si>
  <si>
    <t>نورایستا پلاستیک</t>
  </si>
  <si>
    <t>نوردوقطعات‌ فولادی‌</t>
  </si>
  <si>
    <t>نیان الکترونیک</t>
  </si>
  <si>
    <t>نشاسته و گلوکز آردینه</t>
  </si>
  <si>
    <t>سیمان‌ تهران‌</t>
  </si>
  <si>
    <t>سیمان‌ کرمان‌</t>
  </si>
  <si>
    <t>کشتیرانی جمهوری اسلامی ایران</t>
  </si>
  <si>
    <t>شیمی‌ داروئی‌ داروپخش‌</t>
  </si>
  <si>
    <t>سبحان دارو</t>
  </si>
  <si>
    <t>نفت‌ پارس‌</t>
  </si>
  <si>
    <t/>
  </si>
  <si>
    <t>91.57%</t>
  </si>
  <si>
    <t>تاریخ سر رسید</t>
  </si>
  <si>
    <t>نرخ سود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</si>
  <si>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</si>
  <si>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</si>
  <si>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</si>
  <si>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</si>
  <si>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</si>
  <si>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</si>
  <si>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خاورمیانه آفریقا</t>
  </si>
  <si>
    <t>1009-10-810-707075294</t>
  </si>
  <si>
    <t>بانک پاسارگاد هفت تیر</t>
  </si>
  <si>
    <t>3.75%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</si>
  <si>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</si>
  <si>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</si>
  <si>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</si>
  <si>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</si>
  <si>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</si>
  <si>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</si>
  <si>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</si>
  <si>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</si>
  <si>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</si>
  <si>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</si>
  <si>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</si>
  <si>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</si>
  <si>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</si>
  <si>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</si>
  <si>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</si>
  <si>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1403/04/07</t>
  </si>
  <si>
    <t>1403/03/09</t>
  </si>
  <si>
    <t>1403/04/23</t>
  </si>
  <si>
    <t>1403/04/31</t>
  </si>
  <si>
    <t>1403/04/30</t>
  </si>
  <si>
    <t>سرمایه‌گذاری‌صندوق‌بازنشستگی‌</t>
  </si>
  <si>
    <t>1403/05/03</t>
  </si>
  <si>
    <t>1403/05/01</t>
  </si>
  <si>
    <t>1403/03/12</t>
  </si>
  <si>
    <t>سپنتا</t>
  </si>
  <si>
    <t>1403/03/01</t>
  </si>
  <si>
    <t>1403/04/14</t>
  </si>
  <si>
    <t>1403/04/12</t>
  </si>
  <si>
    <t>1403/03/30</t>
  </si>
  <si>
    <t>1403/03/29</t>
  </si>
  <si>
    <t>1403/03/31</t>
  </si>
  <si>
    <t>1403/04/28</t>
  </si>
  <si>
    <t>1403/03/27</t>
  </si>
  <si>
    <t>1403/05/30</t>
  </si>
  <si>
    <t>محصولات کاغذی لطیف</t>
  </si>
  <si>
    <t>1403/03/07</t>
  </si>
  <si>
    <t>1403/03/23</t>
  </si>
  <si>
    <t>1403/05/02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</si>
  <si>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</si>
  <si>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</si>
  <si>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</si>
  <si>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</si>
  <si>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</si>
  <si>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شفادارو</t>
  </si>
  <si>
    <t>کاشی‌ پارس‌</t>
  </si>
  <si>
    <t>داروپخش‌ (هلدینگ‌</t>
  </si>
  <si>
    <t>مولد نیروگاهی تجارت فارس</t>
  </si>
  <si>
    <t>صبا فولاد خلیج فارس</t>
  </si>
  <si>
    <t>ح.فولاد آلیاژی ایران</t>
  </si>
  <si>
    <t>پالایش نفت اصفهان</t>
  </si>
  <si>
    <t>ح. گسترش سوخت سبززاگرس(س. عام)</t>
  </si>
  <si>
    <t>بانک خاورمیانه</t>
  </si>
  <si>
    <t>کشت و دام قیام اصفهان</t>
  </si>
  <si>
    <t>صنایع فروآلیاژ ایران</t>
  </si>
  <si>
    <t>پرتو بار فرابر خلیج فارس</t>
  </si>
  <si>
    <t>گسترش سوخت سبززاگرس(سهامی عام)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</si>
  <si>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</si>
  <si>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</si>
  <si>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</si>
  <si>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</si>
  <si>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</si>
  <si>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</si>
  <si>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</si>
  <si>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</si>
  <si>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1- سرمایه گذاری ها</t>
  </si>
  <si>
    <t>1-1-سرمایه‌گذاری در سهام و حق تقدم سهام</t>
  </si>
  <si>
    <t>2- درآمد حاصل از سرمایه گذاری ها</t>
  </si>
  <si>
    <t>یادداشت</t>
  </si>
  <si>
    <t>2-2</t>
  </si>
  <si>
    <t>درآمد حاصل از سرمایه گذاری در سهام و حق تقدم سهام</t>
  </si>
  <si>
    <t>درآمد حاصل از سرمایه گذاری در سپرده بانکی و گواهی سپرده</t>
  </si>
  <si>
    <t>1403/06/01</t>
  </si>
  <si>
    <t>صندوق سرمایه‌گذاری بخشی صنایع مفید-استیل</t>
  </si>
  <si>
    <t>2-1- سرمایه‌گذاری در  سپرده‌ بانکی</t>
  </si>
  <si>
    <t>2-1</t>
  </si>
  <si>
    <t>2-1-درآمد حاصل از سرمایه­گذاری در سهام و حق تقدم سهام:</t>
  </si>
  <si>
    <t>2-2-درآمد حاصل از سرمایه­گذاری در سپرده بانکی و گواهی سپرده: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</si>
</sst>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9" fontId="1" fillId="0" borderId="0" xfId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2"/>
  <sheetViews>
    <sheetView rightToLeft="1" zoomScale="85" zoomScaleNormal="85" workbookViewId="0">
      <selection activeCell="G7" sqref="G7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1.710937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4.140625" style="1" bestFit="1" customWidth="1"/>
    <col min="18" max="18" width="1.42578125" style="1" customWidth="1"/>
    <col min="19" max="19" width="11.42578125" style="1" bestFit="1" customWidth="1"/>
    <col min="20" max="20" width="1" style="1" customWidth="1"/>
    <col min="21" max="21" width="21.42578125" style="1" bestFit="1" customWidth="1"/>
    <col min="22" max="22" width="1" style="1" customWidth="1"/>
    <col min="23" max="23" width="21.425781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7" t="s">
        <v>133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  <c r="V2" s="17" t="s">
        <v>0</v>
      </c>
      <c r="W2" s="17" t="s">
        <v>0</v>
      </c>
      <c r="X2" s="17" t="s">
        <v>0</v>
      </c>
      <c r="Y2" s="17" t="s">
        <v>0</v>
      </c>
    </row>
    <row r="3" spans="1:25" ht="2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  <c r="N3" s="17" t="s">
        <v>1</v>
      </c>
      <c r="O3" s="17" t="s">
        <v>1</v>
      </c>
      <c r="P3" s="17" t="s">
        <v>1</v>
      </c>
      <c r="Q3" s="17" t="s">
        <v>1</v>
      </c>
      <c r="R3" s="17" t="s">
        <v>1</v>
      </c>
      <c r="S3" s="17" t="s">
        <v>1</v>
      </c>
      <c r="T3" s="17" t="s">
        <v>1</v>
      </c>
      <c r="U3" s="17" t="s">
        <v>1</v>
      </c>
      <c r="V3" s="17" t="s">
        <v>1</v>
      </c>
      <c r="W3" s="17" t="s">
        <v>1</v>
      </c>
      <c r="X3" s="17" t="s">
        <v>1</v>
      </c>
      <c r="Y3" s="17" t="s">
        <v>1</v>
      </c>
    </row>
    <row r="4" spans="1:25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</row>
    <row r="5" spans="1:25" ht="25.5">
      <c r="A5" s="18" t="s">
        <v>125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6"/>
      <c r="Y5" s="6"/>
    </row>
    <row r="6" spans="1:25" ht="25.5">
      <c r="A6" s="18" t="s">
        <v>126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6"/>
      <c r="Y6" s="6"/>
    </row>
    <row r="7" spans="1:25">
      <c r="Y7" s="3"/>
    </row>
    <row r="8" spans="1:25" ht="24.75" thickBot="1">
      <c r="A8" s="16" t="s">
        <v>3</v>
      </c>
      <c r="C8" s="16" t="s">
        <v>132</v>
      </c>
      <c r="D8" s="16" t="s">
        <v>4</v>
      </c>
      <c r="E8" s="16" t="s">
        <v>4</v>
      </c>
      <c r="F8" s="16" t="s">
        <v>4</v>
      </c>
      <c r="G8" s="16" t="s">
        <v>4</v>
      </c>
      <c r="I8" s="16" t="s">
        <v>5</v>
      </c>
      <c r="J8" s="16" t="s">
        <v>5</v>
      </c>
      <c r="K8" s="16" t="s">
        <v>5</v>
      </c>
      <c r="L8" s="16" t="s">
        <v>5</v>
      </c>
      <c r="M8" s="16" t="s">
        <v>5</v>
      </c>
      <c r="N8" s="16" t="s">
        <v>5</v>
      </c>
      <c r="O8" s="16" t="s">
        <v>5</v>
      </c>
      <c r="Q8" s="16" t="s">
        <v>6</v>
      </c>
      <c r="R8" s="16" t="s">
        <v>6</v>
      </c>
      <c r="S8" s="16" t="s">
        <v>6</v>
      </c>
      <c r="T8" s="16" t="s">
        <v>6</v>
      </c>
      <c r="U8" s="16" t="s">
        <v>6</v>
      </c>
      <c r="V8" s="16" t="s">
        <v>6</v>
      </c>
      <c r="W8" s="16" t="s">
        <v>6</v>
      </c>
      <c r="X8" s="16" t="s">
        <v>6</v>
      </c>
      <c r="Y8" s="16" t="s">
        <v>6</v>
      </c>
    </row>
    <row r="9" spans="1:25" ht="24.75" thickBot="1">
      <c r="A9" s="16" t="s">
        <v>3</v>
      </c>
      <c r="C9" s="16" t="s">
        <v>7</v>
      </c>
      <c r="E9" s="16" t="s">
        <v>8</v>
      </c>
      <c r="G9" s="16" t="s">
        <v>9</v>
      </c>
      <c r="I9" s="16" t="s">
        <v>10</v>
      </c>
      <c r="J9" s="16" t="s">
        <v>10</v>
      </c>
      <c r="K9" s="16" t="s">
        <v>10</v>
      </c>
      <c r="M9" s="16" t="s">
        <v>11</v>
      </c>
      <c r="N9" s="16" t="s">
        <v>11</v>
      </c>
      <c r="O9" s="16" t="s">
        <v>11</v>
      </c>
      <c r="Q9" s="16" t="s">
        <v>7</v>
      </c>
      <c r="S9" s="16" t="s">
        <v>12</v>
      </c>
      <c r="U9" s="16" t="s">
        <v>8</v>
      </c>
      <c r="W9" s="16" t="s">
        <v>9</v>
      </c>
      <c r="Y9" s="16" t="s">
        <v>13</v>
      </c>
    </row>
    <row r="10" spans="1:25" ht="24.75" thickBot="1">
      <c r="A10" s="16" t="s">
        <v>3</v>
      </c>
      <c r="C10" s="16" t="s">
        <v>7</v>
      </c>
      <c r="E10" s="16" t="s">
        <v>8</v>
      </c>
      <c r="G10" s="16" t="s">
        <v>9</v>
      </c>
      <c r="I10" s="16" t="s">
        <v>7</v>
      </c>
      <c r="K10" s="16" t="s">
        <v>8</v>
      </c>
      <c r="M10" s="16" t="s">
        <v>7</v>
      </c>
      <c r="O10" s="16" t="s">
        <v>14</v>
      </c>
      <c r="Q10" s="16" t="s">
        <v>7</v>
      </c>
      <c r="S10" s="16" t="s">
        <v>12</v>
      </c>
      <c r="U10" s="16" t="s">
        <v>8</v>
      </c>
      <c r="W10" s="16" t="s">
        <v>9</v>
      </c>
      <c r="Y10" s="16" t="s">
        <v>13</v>
      </c>
    </row>
    <row r="11" spans="1:25" ht="24">
      <c r="A11" s="2" t="s">
        <v>15</v>
      </c>
      <c r="C11" s="3">
        <v>20390258</v>
      </c>
      <c r="E11" s="3">
        <v>143162061357</v>
      </c>
      <c r="G11" s="3">
        <v>132599379082.37601</v>
      </c>
      <c r="I11" s="3">
        <v>0</v>
      </c>
      <c r="K11" s="3">
        <v>0</v>
      </c>
      <c r="M11" s="3">
        <v>0</v>
      </c>
      <c r="O11" s="3">
        <v>0</v>
      </c>
      <c r="Q11" s="3">
        <v>20390258</v>
      </c>
      <c r="R11" s="3"/>
      <c r="S11" s="3">
        <v>6370</v>
      </c>
      <c r="U11" s="3">
        <v>143162061357</v>
      </c>
      <c r="W11" s="3">
        <v>129113122096.41299</v>
      </c>
      <c r="Y11" s="11">
        <v>2.0241164995751987E-2</v>
      </c>
    </row>
    <row r="12" spans="1:25" ht="24">
      <c r="A12" s="2" t="s">
        <v>16</v>
      </c>
      <c r="C12" s="3">
        <v>1562500</v>
      </c>
      <c r="E12" s="3">
        <v>4081827935</v>
      </c>
      <c r="G12" s="3">
        <v>3847284141</v>
      </c>
      <c r="I12" s="3">
        <v>0</v>
      </c>
      <c r="K12" s="3">
        <v>0</v>
      </c>
      <c r="M12" s="3">
        <v>0</v>
      </c>
      <c r="O12" s="3">
        <v>0</v>
      </c>
      <c r="Q12" s="3">
        <v>1562500</v>
      </c>
      <c r="R12" s="3"/>
      <c r="S12" s="3">
        <v>2585</v>
      </c>
      <c r="U12" s="3">
        <v>4081827935</v>
      </c>
      <c r="W12" s="3">
        <v>4015030078</v>
      </c>
      <c r="Y12" s="11">
        <v>6.2943940129508167E-4</v>
      </c>
    </row>
    <row r="13" spans="1:25" ht="24">
      <c r="A13" s="2" t="s">
        <v>17</v>
      </c>
      <c r="C13" s="3">
        <v>101129410</v>
      </c>
      <c r="E13" s="3">
        <v>663440657744</v>
      </c>
      <c r="G13" s="3">
        <v>633324447066.15002</v>
      </c>
      <c r="I13" s="3">
        <v>0</v>
      </c>
      <c r="K13" s="3">
        <v>0</v>
      </c>
      <c r="M13" s="3">
        <v>0</v>
      </c>
      <c r="O13" s="3">
        <v>0</v>
      </c>
      <c r="Q13" s="3">
        <v>101129410</v>
      </c>
      <c r="R13" s="3"/>
      <c r="S13" s="3">
        <v>5990</v>
      </c>
      <c r="U13" s="3">
        <v>663440657744</v>
      </c>
      <c r="W13" s="3">
        <v>602160863162.89502</v>
      </c>
      <c r="Y13" s="11">
        <v>9.4401228839955456E-2</v>
      </c>
    </row>
    <row r="14" spans="1:25" ht="24">
      <c r="A14" s="2" t="s">
        <v>18</v>
      </c>
      <c r="C14" s="3">
        <v>12600000</v>
      </c>
      <c r="E14" s="3">
        <v>33547102850</v>
      </c>
      <c r="G14" s="3">
        <v>21605676750</v>
      </c>
      <c r="I14" s="3">
        <v>0</v>
      </c>
      <c r="K14" s="3">
        <v>0</v>
      </c>
      <c r="M14" s="3">
        <v>-812000</v>
      </c>
      <c r="O14" s="3">
        <v>2161924406</v>
      </c>
      <c r="Q14" s="3">
        <v>11788000</v>
      </c>
      <c r="R14" s="3"/>
      <c r="S14" s="3">
        <v>2001</v>
      </c>
      <c r="U14" s="3">
        <v>31385178444</v>
      </c>
      <c r="W14" s="3">
        <v>23447440661</v>
      </c>
      <c r="Y14" s="11">
        <v>3.6758735862107267E-3</v>
      </c>
    </row>
    <row r="15" spans="1:25" ht="24">
      <c r="A15" s="2" t="s">
        <v>19</v>
      </c>
      <c r="C15" s="3">
        <v>13381004</v>
      </c>
      <c r="E15" s="3">
        <v>30191653654</v>
      </c>
      <c r="G15" s="3">
        <v>28544776558.225201</v>
      </c>
      <c r="I15" s="3">
        <v>0</v>
      </c>
      <c r="K15" s="3">
        <v>0</v>
      </c>
      <c r="M15" s="3">
        <v>0</v>
      </c>
      <c r="O15" s="3">
        <v>0</v>
      </c>
      <c r="Q15" s="3">
        <v>13381004</v>
      </c>
      <c r="R15" s="3"/>
      <c r="S15" s="3">
        <v>2482</v>
      </c>
      <c r="U15" s="3">
        <v>30191653654</v>
      </c>
      <c r="W15" s="3">
        <v>33014042599.0284</v>
      </c>
      <c r="Y15" s="11">
        <v>5.1756372440960718E-3</v>
      </c>
    </row>
    <row r="16" spans="1:25" ht="24">
      <c r="A16" s="2" t="s">
        <v>20</v>
      </c>
      <c r="C16" s="3">
        <v>4078051</v>
      </c>
      <c r="E16" s="3">
        <v>24549867020</v>
      </c>
      <c r="G16" s="3">
        <v>22466085318.080101</v>
      </c>
      <c r="I16" s="3">
        <v>0</v>
      </c>
      <c r="K16" s="3">
        <v>0</v>
      </c>
      <c r="M16" s="3">
        <v>0</v>
      </c>
      <c r="O16" s="3">
        <v>0</v>
      </c>
      <c r="Q16" s="3">
        <v>4078051</v>
      </c>
      <c r="R16" s="3"/>
      <c r="S16" s="3">
        <v>5370</v>
      </c>
      <c r="U16" s="3">
        <v>24549867020</v>
      </c>
      <c r="W16" s="3">
        <v>21768834023.473499</v>
      </c>
      <c r="Y16" s="11">
        <v>3.4127171125583689E-3</v>
      </c>
    </row>
    <row r="17" spans="1:25" ht="24">
      <c r="A17" s="2" t="s">
        <v>21</v>
      </c>
      <c r="C17" s="3">
        <v>5640843</v>
      </c>
      <c r="E17" s="3">
        <v>49295842832</v>
      </c>
      <c r="G17" s="3">
        <v>45699331870.822502</v>
      </c>
      <c r="I17" s="3">
        <v>19714004</v>
      </c>
      <c r="K17" s="3">
        <v>169984069367</v>
      </c>
      <c r="M17" s="3">
        <v>0</v>
      </c>
      <c r="O17" s="3">
        <v>0</v>
      </c>
      <c r="Q17" s="3">
        <v>25354847</v>
      </c>
      <c r="R17" s="3"/>
      <c r="S17" s="3">
        <v>8790</v>
      </c>
      <c r="U17" s="3">
        <v>219279912199</v>
      </c>
      <c r="W17" s="3">
        <v>221543033954.47699</v>
      </c>
      <c r="Y17" s="11">
        <v>3.4731474470762844E-2</v>
      </c>
    </row>
    <row r="18" spans="1:25" ht="24">
      <c r="A18" s="2" t="s">
        <v>23</v>
      </c>
      <c r="C18" s="3">
        <v>4988140</v>
      </c>
      <c r="E18" s="3">
        <v>140320549014</v>
      </c>
      <c r="G18" s="3">
        <v>93367812476.610001</v>
      </c>
      <c r="I18" s="3">
        <v>0</v>
      </c>
      <c r="K18" s="3">
        <v>0</v>
      </c>
      <c r="M18" s="3">
        <v>0</v>
      </c>
      <c r="O18" s="3">
        <v>0</v>
      </c>
      <c r="Q18" s="3">
        <v>4988140</v>
      </c>
      <c r="R18" s="3"/>
      <c r="S18" s="3">
        <v>18000</v>
      </c>
      <c r="U18" s="3">
        <v>140320549014</v>
      </c>
      <c r="W18" s="3">
        <v>89252290206</v>
      </c>
      <c r="Y18" s="11">
        <v>1.3992151246713404E-2</v>
      </c>
    </row>
    <row r="19" spans="1:25" ht="24">
      <c r="A19" s="2" t="s">
        <v>24</v>
      </c>
      <c r="C19" s="3">
        <v>65206</v>
      </c>
      <c r="E19" s="3">
        <v>299998073454</v>
      </c>
      <c r="G19" s="3">
        <v>308334006048.94397</v>
      </c>
      <c r="I19" s="3">
        <v>0</v>
      </c>
      <c r="K19" s="3">
        <v>0</v>
      </c>
      <c r="M19" s="3">
        <v>0</v>
      </c>
      <c r="O19" s="3">
        <v>0</v>
      </c>
      <c r="Q19" s="3">
        <v>65206</v>
      </c>
      <c r="R19" s="3"/>
      <c r="S19" s="3">
        <v>4970000</v>
      </c>
      <c r="U19" s="3">
        <v>299998073454</v>
      </c>
      <c r="W19" s="3">
        <v>323296042832</v>
      </c>
      <c r="Y19" s="11">
        <v>5.068337314738372E-2</v>
      </c>
    </row>
    <row r="20" spans="1:25" ht="24">
      <c r="A20" s="2" t="s">
        <v>25</v>
      </c>
      <c r="C20" s="3">
        <v>59656294</v>
      </c>
      <c r="E20" s="3">
        <v>206864033858</v>
      </c>
      <c r="G20" s="3">
        <v>183122534988.56201</v>
      </c>
      <c r="I20" s="3">
        <v>632571</v>
      </c>
      <c r="K20" s="3">
        <v>1997515010</v>
      </c>
      <c r="M20" s="3">
        <v>0</v>
      </c>
      <c r="O20" s="3">
        <v>0</v>
      </c>
      <c r="Q20" s="3">
        <v>60288865</v>
      </c>
      <c r="R20" s="3"/>
      <c r="S20" s="3">
        <v>3342</v>
      </c>
      <c r="U20" s="3">
        <v>208861548868</v>
      </c>
      <c r="W20" s="3">
        <v>200286548778.362</v>
      </c>
      <c r="Y20" s="11">
        <v>3.1399078687178478E-2</v>
      </c>
    </row>
    <row r="21" spans="1:25" ht="24">
      <c r="A21" s="2" t="s">
        <v>26</v>
      </c>
      <c r="C21" s="3">
        <v>75224104</v>
      </c>
      <c r="E21" s="3">
        <v>259705742097</v>
      </c>
      <c r="G21" s="3">
        <v>201298393404.59</v>
      </c>
      <c r="I21" s="3">
        <v>0</v>
      </c>
      <c r="K21" s="3">
        <v>0</v>
      </c>
      <c r="M21" s="3">
        <v>0</v>
      </c>
      <c r="O21" s="3">
        <v>0</v>
      </c>
      <c r="Q21" s="3">
        <v>75224104</v>
      </c>
      <c r="R21" s="3"/>
      <c r="S21" s="3">
        <v>2618</v>
      </c>
      <c r="U21" s="3">
        <v>259705742097</v>
      </c>
      <c r="W21" s="3">
        <v>195764930881.582</v>
      </c>
      <c r="Y21" s="11">
        <v>3.0690221117859337E-2</v>
      </c>
    </row>
    <row r="22" spans="1:25" ht="24">
      <c r="A22" s="2" t="s">
        <v>27</v>
      </c>
      <c r="C22" s="3">
        <v>3968085</v>
      </c>
      <c r="E22" s="3">
        <v>28144597049</v>
      </c>
      <c r="G22" s="3">
        <v>27335211017.1525</v>
      </c>
      <c r="I22" s="3">
        <v>0</v>
      </c>
      <c r="K22" s="3">
        <v>0</v>
      </c>
      <c r="M22" s="3">
        <v>0</v>
      </c>
      <c r="O22" s="3">
        <v>0</v>
      </c>
      <c r="Q22" s="3">
        <v>3968085</v>
      </c>
      <c r="R22" s="3"/>
      <c r="S22" s="3">
        <v>6330</v>
      </c>
      <c r="U22" s="3">
        <v>28144597049</v>
      </c>
      <c r="W22" s="3">
        <v>24968526080</v>
      </c>
      <c r="Y22" s="11">
        <v>3.9143353354016471E-3</v>
      </c>
    </row>
    <row r="23" spans="1:25" ht="24">
      <c r="A23" s="2" t="s">
        <v>28</v>
      </c>
      <c r="C23" s="3">
        <v>17570475</v>
      </c>
      <c r="E23" s="3">
        <v>59627142758</v>
      </c>
      <c r="G23" s="3">
        <v>63156805316.279999</v>
      </c>
      <c r="I23" s="3">
        <v>0</v>
      </c>
      <c r="K23" s="3">
        <v>0</v>
      </c>
      <c r="M23" s="3">
        <v>-6940606</v>
      </c>
      <c r="O23" s="3">
        <v>26614656968</v>
      </c>
      <c r="Q23" s="3">
        <v>10629869</v>
      </c>
      <c r="R23" s="3"/>
      <c r="S23" s="3">
        <v>3838</v>
      </c>
      <c r="U23" s="3">
        <v>36073510612</v>
      </c>
      <c r="W23" s="3">
        <v>40554692472</v>
      </c>
      <c r="Y23" s="11">
        <v>6.3577908143585852E-3</v>
      </c>
    </row>
    <row r="24" spans="1:25" ht="24">
      <c r="A24" s="2" t="s">
        <v>29</v>
      </c>
      <c r="C24" s="3">
        <v>34024838</v>
      </c>
      <c r="E24" s="3">
        <v>150047129948</v>
      </c>
      <c r="G24" s="3">
        <v>125345778132.713</v>
      </c>
      <c r="I24" s="3">
        <v>0</v>
      </c>
      <c r="K24" s="3">
        <v>0</v>
      </c>
      <c r="M24" s="3">
        <v>-19957101</v>
      </c>
      <c r="O24" s="3">
        <v>73796116710</v>
      </c>
      <c r="Q24" s="3">
        <v>14067737</v>
      </c>
      <c r="R24" s="3"/>
      <c r="S24" s="3">
        <v>3674</v>
      </c>
      <c r="U24" s="3">
        <v>62037725502</v>
      </c>
      <c r="W24" s="3">
        <v>51377340786.858902</v>
      </c>
      <c r="Y24" s="11">
        <v>8.0544658437833611E-3</v>
      </c>
    </row>
    <row r="25" spans="1:25" ht="24">
      <c r="A25" s="2" t="s">
        <v>30</v>
      </c>
      <c r="C25" s="3">
        <v>5000000</v>
      </c>
      <c r="E25" s="3">
        <v>15279981237</v>
      </c>
      <c r="G25" s="3">
        <v>14557862250</v>
      </c>
      <c r="I25" s="3">
        <v>0</v>
      </c>
      <c r="K25" s="3">
        <v>0</v>
      </c>
      <c r="M25" s="3">
        <v>0</v>
      </c>
      <c r="O25" s="3">
        <v>0</v>
      </c>
      <c r="Q25" s="3">
        <v>5000000</v>
      </c>
      <c r="R25" s="3"/>
      <c r="S25" s="3">
        <v>3100</v>
      </c>
      <c r="U25" s="3">
        <v>15279981237</v>
      </c>
      <c r="W25" s="3">
        <v>15407775000</v>
      </c>
      <c r="Y25" s="11">
        <v>2.4154889210992671E-3</v>
      </c>
    </row>
    <row r="26" spans="1:25" ht="24">
      <c r="A26" s="2" t="s">
        <v>31</v>
      </c>
      <c r="C26" s="3">
        <v>435234108</v>
      </c>
      <c r="E26" s="3">
        <v>1752918987262</v>
      </c>
      <c r="G26" s="3">
        <v>1880705489604.52</v>
      </c>
      <c r="I26" s="3">
        <v>0</v>
      </c>
      <c r="K26" s="3">
        <v>0</v>
      </c>
      <c r="M26" s="3">
        <v>-48194680</v>
      </c>
      <c r="O26" s="3">
        <v>208655053878</v>
      </c>
      <c r="Q26" s="3">
        <v>387039428</v>
      </c>
      <c r="R26" s="3"/>
      <c r="S26" s="3">
        <v>4204</v>
      </c>
      <c r="U26" s="3">
        <v>1558813405661</v>
      </c>
      <c r="W26" s="3">
        <v>1617432428467.8899</v>
      </c>
      <c r="Y26" s="11">
        <v>0.25356614511770004</v>
      </c>
    </row>
    <row r="27" spans="1:25" ht="24">
      <c r="A27" s="2" t="s">
        <v>32</v>
      </c>
      <c r="C27" s="3">
        <v>13097756</v>
      </c>
      <c r="E27" s="3">
        <v>35334970687</v>
      </c>
      <c r="G27" s="3">
        <v>33070353853.571999</v>
      </c>
      <c r="I27" s="3">
        <v>0</v>
      </c>
      <c r="K27" s="3">
        <v>0</v>
      </c>
      <c r="M27" s="3">
        <v>0</v>
      </c>
      <c r="O27" s="3">
        <v>0</v>
      </c>
      <c r="Q27" s="3">
        <v>13097756</v>
      </c>
      <c r="R27" s="3"/>
      <c r="S27" s="3">
        <v>2640</v>
      </c>
      <c r="U27" s="3">
        <v>35334970687</v>
      </c>
      <c r="W27" s="3">
        <v>34372336288.751999</v>
      </c>
      <c r="Y27" s="11">
        <v>5.3885780067387248E-3</v>
      </c>
    </row>
    <row r="28" spans="1:25" ht="24">
      <c r="A28" s="2" t="s">
        <v>33</v>
      </c>
      <c r="C28" s="3">
        <v>13989920</v>
      </c>
      <c r="E28" s="3">
        <v>154759402189</v>
      </c>
      <c r="G28" s="3">
        <v>95817025034.639999</v>
      </c>
      <c r="I28" s="3">
        <v>0</v>
      </c>
      <c r="K28" s="3">
        <v>0</v>
      </c>
      <c r="M28" s="3">
        <v>0</v>
      </c>
      <c r="O28" s="3">
        <v>0</v>
      </c>
      <c r="Q28" s="3">
        <v>13989920</v>
      </c>
      <c r="R28" s="3"/>
      <c r="S28" s="3">
        <v>6750</v>
      </c>
      <c r="U28" s="3">
        <v>154759402189</v>
      </c>
      <c r="W28" s="3">
        <v>93870089838</v>
      </c>
      <c r="Y28" s="11">
        <v>1.4716087301786397E-2</v>
      </c>
    </row>
    <row r="29" spans="1:25" ht="24">
      <c r="A29" s="2" t="s">
        <v>34</v>
      </c>
      <c r="C29" s="3">
        <v>39262649</v>
      </c>
      <c r="E29" s="3">
        <v>340742283319</v>
      </c>
      <c r="G29" s="3">
        <v>361018585205.66199</v>
      </c>
      <c r="I29" s="3">
        <v>1993641</v>
      </c>
      <c r="K29" s="3">
        <v>18559519577</v>
      </c>
      <c r="M29" s="3">
        <v>0</v>
      </c>
      <c r="O29" s="3">
        <v>0</v>
      </c>
      <c r="Q29" s="3">
        <v>41256290</v>
      </c>
      <c r="R29" s="3"/>
      <c r="S29" s="3">
        <v>9200</v>
      </c>
      <c r="U29" s="3">
        <v>359301802896</v>
      </c>
      <c r="W29" s="3">
        <v>377299498685.40002</v>
      </c>
      <c r="Y29" s="11">
        <v>5.9149537101294072E-2</v>
      </c>
    </row>
    <row r="30" spans="1:25" ht="24">
      <c r="A30" s="2" t="s">
        <v>35</v>
      </c>
      <c r="C30" s="3">
        <v>99164704</v>
      </c>
      <c r="E30" s="3">
        <v>503926662464</v>
      </c>
      <c r="G30" s="3">
        <v>476411399496.13</v>
      </c>
      <c r="I30" s="3">
        <v>0</v>
      </c>
      <c r="K30" s="3">
        <v>0</v>
      </c>
      <c r="M30" s="3">
        <v>-70862256</v>
      </c>
      <c r="O30" s="3">
        <v>353471997170</v>
      </c>
      <c r="Q30" s="3">
        <v>28302448</v>
      </c>
      <c r="R30" s="3"/>
      <c r="S30" s="3">
        <v>5030</v>
      </c>
      <c r="U30" s="3">
        <v>143824945596</v>
      </c>
      <c r="W30" s="3">
        <v>141514263625.03201</v>
      </c>
      <c r="Y30" s="11">
        <v>2.2185301639190982E-2</v>
      </c>
    </row>
    <row r="31" spans="1:25" ht="24">
      <c r="A31" s="2" t="s">
        <v>36</v>
      </c>
      <c r="C31" s="3">
        <v>147363140</v>
      </c>
      <c r="E31" s="3">
        <v>790177693040</v>
      </c>
      <c r="G31" s="3">
        <v>943371960800</v>
      </c>
      <c r="I31" s="3">
        <v>0</v>
      </c>
      <c r="K31" s="3">
        <v>0</v>
      </c>
      <c r="M31" s="3">
        <v>-81843820</v>
      </c>
      <c r="O31" s="3">
        <v>512310325975</v>
      </c>
      <c r="Q31" s="3">
        <v>65519320</v>
      </c>
      <c r="R31" s="3"/>
      <c r="S31" s="3">
        <v>6200</v>
      </c>
      <c r="U31" s="3">
        <v>351321946138</v>
      </c>
      <c r="W31" s="3">
        <v>403802776285.20001</v>
      </c>
      <c r="Y31" s="11">
        <v>6.3304476631183063E-2</v>
      </c>
    </row>
    <row r="32" spans="1:25" ht="24">
      <c r="A32" s="2" t="s">
        <v>37</v>
      </c>
      <c r="C32" s="3">
        <v>125000</v>
      </c>
      <c r="E32" s="3">
        <v>2270810027</v>
      </c>
      <c r="G32" s="3">
        <v>2926234687.5</v>
      </c>
      <c r="I32" s="3">
        <v>0</v>
      </c>
      <c r="K32" s="3">
        <v>0</v>
      </c>
      <c r="M32" s="3">
        <v>0</v>
      </c>
      <c r="O32" s="3">
        <v>0</v>
      </c>
      <c r="Q32" s="3">
        <v>125000</v>
      </c>
      <c r="R32" s="3"/>
      <c r="S32" s="3">
        <v>22500</v>
      </c>
      <c r="U32" s="3">
        <v>2270810027</v>
      </c>
      <c r="W32" s="3">
        <v>2795765625</v>
      </c>
      <c r="Y32" s="11">
        <v>4.3829436068333475E-4</v>
      </c>
    </row>
    <row r="33" spans="1:25" ht="24">
      <c r="A33" s="2" t="s">
        <v>38</v>
      </c>
      <c r="C33" s="3">
        <v>9677921</v>
      </c>
      <c r="E33" s="3">
        <v>87901496762</v>
      </c>
      <c r="G33" s="3">
        <v>66476531227.045502</v>
      </c>
      <c r="I33" s="3">
        <v>3300000</v>
      </c>
      <c r="K33" s="3">
        <v>22967328079</v>
      </c>
      <c r="M33" s="3">
        <v>0</v>
      </c>
      <c r="O33" s="3">
        <v>0</v>
      </c>
      <c r="Q33" s="3">
        <v>12977921</v>
      </c>
      <c r="R33" s="3"/>
      <c r="S33" s="3">
        <v>7250</v>
      </c>
      <c r="U33" s="3">
        <v>110868824841</v>
      </c>
      <c r="W33" s="3">
        <v>93530092182.862503</v>
      </c>
      <c r="Y33" s="11">
        <v>1.4662785603832971E-2</v>
      </c>
    </row>
    <row r="34" spans="1:25" ht="24">
      <c r="A34" s="2" t="s">
        <v>39</v>
      </c>
      <c r="C34" s="3">
        <v>2000000</v>
      </c>
      <c r="E34" s="3">
        <v>58537224299</v>
      </c>
      <c r="G34" s="3">
        <v>83699010000</v>
      </c>
      <c r="I34" s="3">
        <v>0</v>
      </c>
      <c r="K34" s="3">
        <v>0</v>
      </c>
      <c r="M34" s="3">
        <v>-500000</v>
      </c>
      <c r="O34" s="3">
        <v>22043058828</v>
      </c>
      <c r="Q34" s="3">
        <v>1500000</v>
      </c>
      <c r="R34" s="3"/>
      <c r="S34" s="3">
        <v>42450</v>
      </c>
      <c r="U34" s="3">
        <v>43902918225</v>
      </c>
      <c r="W34" s="3">
        <v>63296133750</v>
      </c>
      <c r="Y34" s="11">
        <v>9.9229843258706995E-3</v>
      </c>
    </row>
    <row r="35" spans="1:25" ht="24">
      <c r="A35" s="2" t="s">
        <v>22</v>
      </c>
      <c r="C35" s="3">
        <v>1441252</v>
      </c>
      <c r="E35" s="3">
        <v>26615244077</v>
      </c>
      <c r="G35" s="3">
        <v>27707964489</v>
      </c>
      <c r="I35" s="3">
        <v>0</v>
      </c>
      <c r="K35" s="3">
        <v>0</v>
      </c>
      <c r="M35" s="3">
        <v>0</v>
      </c>
      <c r="O35" s="3">
        <v>0</v>
      </c>
      <c r="Q35" s="3">
        <v>1441252</v>
      </c>
      <c r="R35" s="3"/>
      <c r="S35" s="3">
        <v>18467</v>
      </c>
      <c r="U35" s="3">
        <v>26615244077</v>
      </c>
      <c r="W35" s="3">
        <v>29871306080</v>
      </c>
    </row>
    <row r="36" spans="1:25" ht="24">
      <c r="A36" s="2" t="s">
        <v>45</v>
      </c>
      <c r="C36" s="3"/>
      <c r="E36" s="3"/>
      <c r="G36" s="3"/>
      <c r="I36" s="3">
        <v>10300000</v>
      </c>
      <c r="K36" s="3">
        <v>40207277760</v>
      </c>
      <c r="M36" s="3"/>
      <c r="O36" s="3"/>
      <c r="Q36" s="3">
        <v>10300000</v>
      </c>
      <c r="R36" s="3"/>
      <c r="S36" s="3">
        <v>3904</v>
      </c>
      <c r="U36" s="3">
        <v>40207277760</v>
      </c>
      <c r="W36" s="3">
        <v>41968492785</v>
      </c>
    </row>
    <row r="37" spans="1:25" ht="24">
      <c r="A37" s="2" t="s">
        <v>44</v>
      </c>
      <c r="C37" s="3"/>
      <c r="E37" s="3"/>
      <c r="G37" s="3"/>
      <c r="I37" s="3">
        <v>2200000</v>
      </c>
      <c r="K37" s="3">
        <v>44763502006</v>
      </c>
      <c r="M37" s="3"/>
      <c r="O37" s="3"/>
      <c r="Q37" s="3">
        <v>2200000</v>
      </c>
      <c r="R37" s="3"/>
      <c r="S37" s="3">
        <v>20347</v>
      </c>
      <c r="U37" s="3">
        <v>44763502006</v>
      </c>
      <c r="W37" s="3">
        <v>47543423400</v>
      </c>
    </row>
    <row r="38" spans="1:25" ht="24">
      <c r="A38" s="2" t="s">
        <v>43</v>
      </c>
      <c r="C38" s="3">
        <v>0</v>
      </c>
      <c r="E38" s="3">
        <v>0</v>
      </c>
      <c r="G38" s="3">
        <v>0</v>
      </c>
      <c r="I38" s="3">
        <v>10600000</v>
      </c>
      <c r="K38" s="3">
        <v>99732465631</v>
      </c>
      <c r="M38" s="3"/>
      <c r="O38" s="3"/>
      <c r="Q38" s="3">
        <v>10600000</v>
      </c>
      <c r="R38" s="3"/>
      <c r="S38" s="3">
        <v>9409</v>
      </c>
      <c r="U38" s="3">
        <v>99732465631</v>
      </c>
      <c r="W38" s="3">
        <v>100733050800</v>
      </c>
    </row>
    <row r="39" spans="1:25" ht="24.75" thickBot="1">
      <c r="A39" s="2" t="s">
        <v>46</v>
      </c>
      <c r="C39" s="3"/>
      <c r="E39" s="3"/>
      <c r="G39" s="3"/>
      <c r="I39" s="3">
        <v>3800000</v>
      </c>
      <c r="K39" s="3">
        <v>25195191300</v>
      </c>
      <c r="M39" s="3"/>
      <c r="O39" s="3"/>
      <c r="Q39" s="3">
        <v>3800000</v>
      </c>
      <c r="R39" s="3"/>
      <c r="S39" s="3">
        <v>6576</v>
      </c>
      <c r="U39" s="3">
        <v>24989168448</v>
      </c>
      <c r="W39" s="3">
        <v>25195191300</v>
      </c>
    </row>
    <row r="40" spans="1:25" ht="23.25" thickBot="1">
      <c r="A40" s="1" t="s">
        <v>47</v>
      </c>
      <c r="C40" s="1" t="s">
        <v>47</v>
      </c>
      <c r="E40" s="4">
        <f>SUM(E11:E38)</f>
        <v>5861441036933</v>
      </c>
      <c r="G40" s="4">
        <f>SUM(G11:G38)</f>
        <v>5875809938819.5752</v>
      </c>
      <c r="I40" s="1" t="s">
        <v>47</v>
      </c>
      <c r="K40" s="4">
        <f>SUM(K11:K35)</f>
        <v>213508432033</v>
      </c>
      <c r="M40" s="1" t="s">
        <v>47</v>
      </c>
      <c r="O40" s="4">
        <f>SUM(O11:O35)</f>
        <v>1199053133935</v>
      </c>
      <c r="Q40" s="1" t="s">
        <v>47</v>
      </c>
      <c r="S40" s="1" t="s">
        <v>47</v>
      </c>
      <c r="U40" s="4">
        <f>SUM(U11:U39)</f>
        <v>5163219570368</v>
      </c>
      <c r="W40" s="4">
        <f>SUM(W11:W39)</f>
        <v>5049195362725.2256</v>
      </c>
      <c r="Y40" s="5" t="s">
        <v>48</v>
      </c>
    </row>
    <row r="41" spans="1:25" ht="23.25" thickTop="1">
      <c r="E41" s="3"/>
      <c r="G41" s="3"/>
      <c r="W41" s="3"/>
    </row>
    <row r="42" spans="1:25">
      <c r="E42" s="3"/>
      <c r="G42" s="3"/>
      <c r="W42" s="3"/>
    </row>
  </sheetData>
  <mergeCells count="23">
    <mergeCell ref="O10"/>
    <mergeCell ref="M9:O9"/>
    <mergeCell ref="A8:A10"/>
    <mergeCell ref="C9:C10"/>
    <mergeCell ref="E9:E10"/>
    <mergeCell ref="G9:G10"/>
    <mergeCell ref="C8:G8"/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4"/>
  <sheetViews>
    <sheetView rightToLeft="1" workbookViewId="0">
      <selection activeCell="A11" sqref="A11"/>
    </sheetView>
  </sheetViews>
  <sheetFormatPr defaultRowHeight="22.5"/>
  <cols>
    <col min="1" max="1" width="26.7109375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4">
      <c r="A2" s="17" t="s">
        <v>133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2" ht="2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</row>
    <row r="4" spans="1:12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ht="25.5">
      <c r="A6" s="18" t="s">
        <v>134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8" spans="1:12" ht="24.75" thickBot="1">
      <c r="A8" s="16" t="s">
        <v>52</v>
      </c>
      <c r="C8" s="16" t="s">
        <v>132</v>
      </c>
      <c r="E8" s="16" t="s">
        <v>5</v>
      </c>
      <c r="F8" s="16" t="s">
        <v>5</v>
      </c>
      <c r="G8" s="16" t="s">
        <v>5</v>
      </c>
      <c r="I8" s="16" t="s">
        <v>6</v>
      </c>
      <c r="J8" s="16" t="s">
        <v>6</v>
      </c>
      <c r="K8" s="16" t="s">
        <v>6</v>
      </c>
    </row>
    <row r="9" spans="1:12" ht="24.75" thickBot="1">
      <c r="A9" s="16" t="s">
        <v>52</v>
      </c>
      <c r="C9" s="16" t="s">
        <v>54</v>
      </c>
      <c r="E9" s="16" t="s">
        <v>55</v>
      </c>
      <c r="G9" s="16" t="s">
        <v>56</v>
      </c>
      <c r="I9" s="16" t="s">
        <v>54</v>
      </c>
      <c r="K9" s="16" t="s">
        <v>51</v>
      </c>
    </row>
    <row r="10" spans="1:12" ht="24">
      <c r="A10" s="2" t="s">
        <v>57</v>
      </c>
      <c r="C10" s="3">
        <v>137554962110</v>
      </c>
      <c r="E10" s="3">
        <v>1044955216207</v>
      </c>
      <c r="F10" s="3"/>
      <c r="G10" s="3">
        <v>450111451189</v>
      </c>
      <c r="I10" s="3">
        <v>732398727128</v>
      </c>
      <c r="K10" s="11">
        <v>0.1148187204969497</v>
      </c>
    </row>
    <row r="11" spans="1:12" ht="24.75" thickBot="1">
      <c r="A11" s="2" t="s">
        <v>59</v>
      </c>
      <c r="C11" s="3">
        <v>181282</v>
      </c>
      <c r="E11" s="1">
        <v>0</v>
      </c>
      <c r="G11" s="1">
        <v>0</v>
      </c>
      <c r="I11" s="3">
        <v>181282</v>
      </c>
      <c r="K11" s="11">
        <v>2.8419720731560356E-8</v>
      </c>
    </row>
    <row r="12" spans="1:12" ht="23.25" thickBot="1">
      <c r="A12" s="1" t="s">
        <v>47</v>
      </c>
      <c r="C12" s="4">
        <f>SUM(C10:C11)</f>
        <v>137555143392</v>
      </c>
      <c r="E12" s="4">
        <f>SUM(E10:E11)</f>
        <v>1044955216207</v>
      </c>
      <c r="G12" s="4">
        <f>SUM(G10:G11)</f>
        <v>450111451189</v>
      </c>
      <c r="I12" s="4">
        <f>SUM(I10:I11)</f>
        <v>732398908410</v>
      </c>
      <c r="K12" s="5" t="s">
        <v>60</v>
      </c>
    </row>
    <row r="13" spans="1:12" ht="23.25" thickTop="1">
      <c r="I13" s="3"/>
    </row>
    <row r="14" spans="1:12">
      <c r="K14" s="3"/>
    </row>
  </sheetData>
  <mergeCells count="13">
    <mergeCell ref="I9"/>
    <mergeCell ref="K9"/>
    <mergeCell ref="I8:K8"/>
    <mergeCell ref="A2:K2"/>
    <mergeCell ref="A3:K3"/>
    <mergeCell ref="A4:K4"/>
    <mergeCell ref="A6:L6"/>
    <mergeCell ref="C9"/>
    <mergeCell ref="C8"/>
    <mergeCell ref="E9"/>
    <mergeCell ref="G9"/>
    <mergeCell ref="E8:G8"/>
    <mergeCell ref="A8:A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7"/>
  <sheetViews>
    <sheetView rightToLeft="1" tabSelected="1" workbookViewId="0">
      <selection activeCell="I16" sqref="I16"/>
    </sheetView>
  </sheetViews>
  <sheetFormatPr defaultRowHeight="22.5"/>
  <cols>
    <col min="1" max="1" width="54.85546875" style="1" customWidth="1"/>
    <col min="2" max="2" width="1" style="1" customWidth="1"/>
    <col min="3" max="3" width="20.140625" style="1" customWidth="1"/>
    <col min="4" max="4" width="1" style="1" customWidth="1"/>
    <col min="5" max="5" width="20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1" ht="24">
      <c r="A2" s="17" t="s">
        <v>133</v>
      </c>
      <c r="B2" s="17" t="s">
        <v>0</v>
      </c>
      <c r="C2" s="17"/>
      <c r="D2" s="17"/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</row>
    <row r="3" spans="1:11" ht="24">
      <c r="A3" s="17" t="s">
        <v>61</v>
      </c>
      <c r="B3" s="17" t="s">
        <v>61</v>
      </c>
      <c r="C3" s="17"/>
      <c r="D3" s="17"/>
      <c r="E3" s="17" t="s">
        <v>61</v>
      </c>
      <c r="F3" s="17" t="s">
        <v>61</v>
      </c>
      <c r="G3" s="17" t="s">
        <v>61</v>
      </c>
      <c r="H3" s="17" t="s">
        <v>61</v>
      </c>
      <c r="I3" s="17" t="s">
        <v>61</v>
      </c>
    </row>
    <row r="4" spans="1:11" ht="24">
      <c r="A4" s="17" t="s">
        <v>2</v>
      </c>
      <c r="B4" s="17" t="s">
        <v>2</v>
      </c>
      <c r="C4" s="17"/>
      <c r="D4" s="17"/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</row>
    <row r="5" spans="1:11" ht="25.5">
      <c r="A5" s="18" t="s">
        <v>127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7" spans="1:11" ht="24.75" thickBot="1">
      <c r="A7" s="16" t="s">
        <v>65</v>
      </c>
      <c r="C7" s="7" t="s">
        <v>128</v>
      </c>
      <c r="E7" s="16" t="s">
        <v>54</v>
      </c>
      <c r="G7" s="16" t="s">
        <v>120</v>
      </c>
      <c r="I7" s="16" t="s">
        <v>13</v>
      </c>
    </row>
    <row r="8" spans="1:11">
      <c r="A8" s="9" t="s">
        <v>130</v>
      </c>
      <c r="C8" s="8" t="s">
        <v>135</v>
      </c>
      <c r="E8" s="3">
        <v>-51345903555</v>
      </c>
      <c r="G8" s="11">
        <f>E8/$E$10</f>
        <v>1.0999103994716752</v>
      </c>
      <c r="I8" s="11">
        <v>-8.0495374043905738E-3</v>
      </c>
    </row>
    <row r="9" spans="1:11" ht="23.25" thickBot="1">
      <c r="A9" s="9" t="s">
        <v>131</v>
      </c>
      <c r="C9" s="8" t="s">
        <v>129</v>
      </c>
      <c r="E9" s="3">
        <v>4664006939</v>
      </c>
      <c r="G9" s="11">
        <f>E9/$E$10</f>
        <v>-9.991039947167514E-2</v>
      </c>
      <c r="I9" s="11">
        <v>7.3118001068191911E-4</v>
      </c>
    </row>
    <row r="10" spans="1:11" ht="23.25" thickBot="1">
      <c r="A10" s="1" t="s">
        <v>47</v>
      </c>
      <c r="E10" s="4">
        <f>SUM(E8:E9)</f>
        <v>-46681896616</v>
      </c>
      <c r="G10" s="15">
        <f>SUM(G8:G9)</f>
        <v>1</v>
      </c>
      <c r="I10" s="21">
        <f>SUM(I8:I9)</f>
        <v>-7.3183573937086544E-3</v>
      </c>
    </row>
    <row r="13" spans="1:11">
      <c r="I13" s="3"/>
    </row>
    <row r="17" spans="7:7">
      <c r="G17" s="13"/>
    </row>
  </sheetData>
  <mergeCells count="8">
    <mergeCell ref="A7"/>
    <mergeCell ref="E7"/>
    <mergeCell ref="G7"/>
    <mergeCell ref="I7"/>
    <mergeCell ref="A2:I2"/>
    <mergeCell ref="A3:I3"/>
    <mergeCell ref="A4:I4"/>
    <mergeCell ref="A5:K5"/>
  </mergeCells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0"/>
  <sheetViews>
    <sheetView rightToLeft="1" topLeftCell="A40" workbookViewId="0">
      <selection activeCell="I58" sqref="I58"/>
    </sheetView>
  </sheetViews>
  <sheetFormatPr defaultRowHeight="22.5"/>
  <cols>
    <col min="1" max="1" width="40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0.28515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7" t="s">
        <v>133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21" ht="24">
      <c r="A3" s="17" t="s">
        <v>61</v>
      </c>
      <c r="B3" s="17" t="s">
        <v>61</v>
      </c>
      <c r="C3" s="17" t="s">
        <v>61</v>
      </c>
      <c r="D3" s="17" t="s">
        <v>61</v>
      </c>
      <c r="E3" s="17" t="s">
        <v>61</v>
      </c>
      <c r="F3" s="17" t="s">
        <v>61</v>
      </c>
      <c r="G3" s="17" t="s">
        <v>61</v>
      </c>
      <c r="H3" s="17" t="s">
        <v>61</v>
      </c>
      <c r="I3" s="17" t="s">
        <v>61</v>
      </c>
      <c r="J3" s="17" t="s">
        <v>61</v>
      </c>
      <c r="K3" s="17" t="s">
        <v>61</v>
      </c>
      <c r="L3" s="17" t="s">
        <v>61</v>
      </c>
      <c r="M3" s="17" t="s">
        <v>61</v>
      </c>
      <c r="N3" s="17" t="s">
        <v>61</v>
      </c>
      <c r="O3" s="17" t="s">
        <v>61</v>
      </c>
      <c r="P3" s="17" t="s">
        <v>61</v>
      </c>
      <c r="Q3" s="17" t="s">
        <v>61</v>
      </c>
      <c r="R3" s="17" t="s">
        <v>61</v>
      </c>
      <c r="S3" s="17" t="s">
        <v>61</v>
      </c>
      <c r="T3" s="17" t="s">
        <v>61</v>
      </c>
      <c r="U3" s="17" t="s">
        <v>61</v>
      </c>
    </row>
    <row r="4" spans="1:21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</row>
    <row r="5" spans="1:21" ht="25.5">
      <c r="A5" s="18" t="s">
        <v>136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21" ht="24">
      <c r="A6" s="16" t="s">
        <v>3</v>
      </c>
      <c r="C6" s="16" t="s">
        <v>63</v>
      </c>
      <c r="D6" s="16" t="s">
        <v>63</v>
      </c>
      <c r="E6" s="16" t="s">
        <v>63</v>
      </c>
      <c r="F6" s="16" t="s">
        <v>63</v>
      </c>
      <c r="G6" s="16" t="s">
        <v>63</v>
      </c>
      <c r="H6" s="16" t="s">
        <v>63</v>
      </c>
      <c r="I6" s="16" t="s">
        <v>63</v>
      </c>
      <c r="J6" s="16" t="s">
        <v>63</v>
      </c>
      <c r="K6" s="16" t="s">
        <v>63</v>
      </c>
      <c r="M6" s="16" t="s">
        <v>64</v>
      </c>
      <c r="N6" s="16" t="s">
        <v>64</v>
      </c>
      <c r="O6" s="16" t="s">
        <v>64</v>
      </c>
      <c r="P6" s="16" t="s">
        <v>64</v>
      </c>
      <c r="Q6" s="16" t="s">
        <v>64</v>
      </c>
      <c r="R6" s="16" t="s">
        <v>64</v>
      </c>
      <c r="S6" s="16" t="s">
        <v>64</v>
      </c>
      <c r="T6" s="16" t="s">
        <v>64</v>
      </c>
      <c r="U6" s="16" t="s">
        <v>64</v>
      </c>
    </row>
    <row r="7" spans="1:21" ht="24">
      <c r="A7" s="16" t="s">
        <v>3</v>
      </c>
      <c r="C7" s="16" t="s">
        <v>117</v>
      </c>
      <c r="E7" s="16" t="s">
        <v>118</v>
      </c>
      <c r="G7" s="16" t="s">
        <v>119</v>
      </c>
      <c r="I7" s="16" t="s">
        <v>54</v>
      </c>
      <c r="K7" s="16" t="s">
        <v>120</v>
      </c>
      <c r="M7" s="16" t="s">
        <v>117</v>
      </c>
      <c r="O7" s="16" t="s">
        <v>118</v>
      </c>
      <c r="Q7" s="16" t="s">
        <v>119</v>
      </c>
      <c r="S7" s="16" t="s">
        <v>54</v>
      </c>
      <c r="U7" s="16" t="s">
        <v>120</v>
      </c>
    </row>
    <row r="8" spans="1:21" ht="24">
      <c r="A8" s="2" t="s">
        <v>29</v>
      </c>
      <c r="C8" s="3">
        <v>0</v>
      </c>
      <c r="E8" s="3">
        <v>11578789230</v>
      </c>
      <c r="G8" s="3">
        <v>-11751109866</v>
      </c>
      <c r="I8" s="3">
        <v>-172320636</v>
      </c>
      <c r="K8" s="11">
        <v>3.3560736898010949E-3</v>
      </c>
      <c r="M8" s="3">
        <v>19010913300</v>
      </c>
      <c r="O8" s="3">
        <v>-8924798186</v>
      </c>
      <c r="Q8" s="3">
        <v>-20404678642</v>
      </c>
      <c r="S8" s="3">
        <v>-10318563528</v>
      </c>
      <c r="U8" s="11">
        <v>-6.2292063662781193E-2</v>
      </c>
    </row>
    <row r="9" spans="1:21" ht="24">
      <c r="A9" s="2" t="s">
        <v>35</v>
      </c>
      <c r="C9" s="3">
        <v>0</v>
      </c>
      <c r="E9" s="3">
        <v>25204580997</v>
      </c>
      <c r="G9" s="3">
        <v>-6629719698</v>
      </c>
      <c r="I9" s="3">
        <v>18574861299</v>
      </c>
      <c r="K9" s="11">
        <v>-0.36175936175907852</v>
      </c>
      <c r="M9" s="3">
        <v>56135090606</v>
      </c>
      <c r="O9" s="3">
        <v>-2310681970</v>
      </c>
      <c r="Q9" s="3">
        <v>-7421278661</v>
      </c>
      <c r="S9" s="3">
        <v>46403129975</v>
      </c>
      <c r="U9" s="11">
        <v>0.28013072931240379</v>
      </c>
    </row>
    <row r="10" spans="1:21" ht="24">
      <c r="A10" s="2" t="s">
        <v>28</v>
      </c>
      <c r="C10" s="3">
        <v>0</v>
      </c>
      <c r="E10" s="3">
        <v>951519300</v>
      </c>
      <c r="G10" s="3">
        <v>3061024822</v>
      </c>
      <c r="I10" s="3">
        <v>4012544122</v>
      </c>
      <c r="K10" s="11">
        <v>-7.814730765623587E-2</v>
      </c>
      <c r="M10" s="3">
        <v>0</v>
      </c>
      <c r="O10" s="3">
        <v>4481181858</v>
      </c>
      <c r="Q10" s="3">
        <v>3061024822</v>
      </c>
      <c r="S10" s="3">
        <v>7542206680</v>
      </c>
      <c r="U10" s="11">
        <v>4.5531494514089263E-2</v>
      </c>
    </row>
    <row r="11" spans="1:21" ht="24">
      <c r="A11" s="2" t="s">
        <v>18</v>
      </c>
      <c r="C11" s="3">
        <v>0</v>
      </c>
      <c r="E11" s="3">
        <v>4003688317</v>
      </c>
      <c r="G11" s="3">
        <v>-583615527</v>
      </c>
      <c r="I11" s="3">
        <v>3420072790</v>
      </c>
      <c r="K11" s="11">
        <v>-6.6608483894660328E-2</v>
      </c>
      <c r="M11" s="3">
        <v>1460966248</v>
      </c>
      <c r="O11" s="3">
        <v>-7937737783</v>
      </c>
      <c r="Q11" s="3">
        <v>-812357115</v>
      </c>
      <c r="S11" s="3">
        <v>-7289128650</v>
      </c>
      <c r="U11" s="11">
        <v>-4.4003689532937311E-2</v>
      </c>
    </row>
    <row r="12" spans="1:21" ht="24">
      <c r="A12" s="2" t="s">
        <v>42</v>
      </c>
      <c r="C12" s="3">
        <v>0</v>
      </c>
      <c r="E12" s="3">
        <v>0</v>
      </c>
      <c r="G12" s="3">
        <v>0</v>
      </c>
      <c r="I12" s="3">
        <v>0</v>
      </c>
      <c r="K12" s="11">
        <v>0</v>
      </c>
      <c r="M12" s="3">
        <v>0</v>
      </c>
      <c r="O12" s="3">
        <v>0</v>
      </c>
      <c r="Q12" s="3">
        <v>-1004573277</v>
      </c>
      <c r="S12" s="3">
        <v>-1004573277</v>
      </c>
      <c r="U12" s="11">
        <v>-6.0645013576750952E-3</v>
      </c>
    </row>
    <row r="13" spans="1:21" ht="24">
      <c r="A13" s="2" t="s">
        <v>41</v>
      </c>
      <c r="C13" s="3">
        <v>0</v>
      </c>
      <c r="E13" s="3">
        <v>0</v>
      </c>
      <c r="G13" s="3">
        <v>0</v>
      </c>
      <c r="I13" s="3">
        <v>0</v>
      </c>
      <c r="K13" s="11">
        <v>0</v>
      </c>
      <c r="M13" s="3">
        <v>0</v>
      </c>
      <c r="O13" s="3">
        <v>0</v>
      </c>
      <c r="Q13" s="3">
        <v>-13119100002</v>
      </c>
      <c r="S13" s="3">
        <v>-13119100002</v>
      </c>
      <c r="U13" s="11">
        <v>-7.9198602625783709E-2</v>
      </c>
    </row>
    <row r="14" spans="1:21" ht="24">
      <c r="A14" s="2" t="s">
        <v>31</v>
      </c>
      <c r="C14" s="3">
        <v>0</v>
      </c>
      <c r="E14" s="3">
        <v>-36617046160</v>
      </c>
      <c r="G14" s="3">
        <v>-18000961098</v>
      </c>
      <c r="I14" s="3">
        <v>-54618007258</v>
      </c>
      <c r="K14" s="11">
        <v>1.0637266748942305</v>
      </c>
      <c r="M14" s="3">
        <v>172909332702</v>
      </c>
      <c r="O14" s="3">
        <v>-202785380553</v>
      </c>
      <c r="Q14" s="3">
        <v>20958070100</v>
      </c>
      <c r="S14" s="3">
        <v>-8917977751</v>
      </c>
      <c r="U14" s="11">
        <v>-5.3836877226285003E-2</v>
      </c>
    </row>
    <row r="15" spans="1:21" ht="24">
      <c r="A15" s="2" t="s">
        <v>36</v>
      </c>
      <c r="C15" s="3">
        <v>0</v>
      </c>
      <c r="E15" s="3">
        <v>-46412195715</v>
      </c>
      <c r="G15" s="3">
        <v>19153337175</v>
      </c>
      <c r="I15" s="3">
        <v>-27258858540</v>
      </c>
      <c r="K15" s="11">
        <v>0.53088672421162542</v>
      </c>
      <c r="M15" s="3">
        <v>63015555440</v>
      </c>
      <c r="O15" s="3">
        <v>9010468461</v>
      </c>
      <c r="Q15" s="3">
        <v>134829206092</v>
      </c>
      <c r="S15" s="3">
        <v>206855229993</v>
      </c>
      <c r="U15" s="11">
        <v>1.2487628845563474</v>
      </c>
    </row>
    <row r="16" spans="1:21" ht="24">
      <c r="A16" s="2" t="s">
        <v>39</v>
      </c>
      <c r="C16" s="3">
        <v>0</v>
      </c>
      <c r="E16" s="3">
        <v>-5768570176</v>
      </c>
      <c r="G16" s="3">
        <v>7408752754</v>
      </c>
      <c r="I16" s="3">
        <v>1640182578</v>
      </c>
      <c r="K16" s="11">
        <v>-3.1943786445263189E-2</v>
      </c>
      <c r="M16" s="3">
        <v>18763470620</v>
      </c>
      <c r="O16" s="3">
        <v>19393215525</v>
      </c>
      <c r="Q16" s="3">
        <v>53204358955</v>
      </c>
      <c r="S16" s="3">
        <v>91361045100</v>
      </c>
      <c r="U16" s="11">
        <v>0.55153685125108665</v>
      </c>
    </row>
    <row r="17" spans="1:21" ht="24">
      <c r="A17" s="2" t="s">
        <v>40</v>
      </c>
      <c r="C17" s="3">
        <v>0</v>
      </c>
      <c r="E17" s="3">
        <v>0</v>
      </c>
      <c r="G17" s="20">
        <v>0</v>
      </c>
      <c r="I17" s="3">
        <v>0</v>
      </c>
      <c r="K17" s="11">
        <v>0</v>
      </c>
      <c r="M17" s="3">
        <v>0</v>
      </c>
      <c r="O17" s="3">
        <v>0</v>
      </c>
      <c r="Q17" s="3">
        <v>2908194743</v>
      </c>
      <c r="S17" s="3">
        <v>2908194743</v>
      </c>
      <c r="U17" s="11">
        <v>1.7556460410709369E-2</v>
      </c>
    </row>
    <row r="18" spans="1:21" ht="24">
      <c r="A18" s="2" t="s">
        <v>104</v>
      </c>
      <c r="C18" s="3">
        <v>0</v>
      </c>
      <c r="E18" s="3">
        <v>0</v>
      </c>
      <c r="G18" s="3">
        <v>0</v>
      </c>
      <c r="I18" s="3">
        <v>0</v>
      </c>
      <c r="K18" s="11">
        <v>0</v>
      </c>
      <c r="M18" s="3">
        <v>0</v>
      </c>
      <c r="O18" s="3">
        <v>0</v>
      </c>
      <c r="Q18" s="3">
        <v>-13616535117</v>
      </c>
      <c r="S18" s="3">
        <v>-13616535117</v>
      </c>
      <c r="U18" s="11">
        <v>-8.2201565176491465E-2</v>
      </c>
    </row>
    <row r="19" spans="1:21" ht="24">
      <c r="A19" s="2" t="s">
        <v>105</v>
      </c>
      <c r="C19" s="3">
        <v>0</v>
      </c>
      <c r="E19" s="3">
        <v>0</v>
      </c>
      <c r="G19" s="3">
        <v>0</v>
      </c>
      <c r="I19" s="3">
        <v>0</v>
      </c>
      <c r="K19" s="11">
        <v>0</v>
      </c>
      <c r="M19" s="3">
        <v>0</v>
      </c>
      <c r="O19" s="3">
        <v>0</v>
      </c>
      <c r="Q19" s="3">
        <v>-1994431719</v>
      </c>
      <c r="S19" s="3">
        <v>-1994431719</v>
      </c>
      <c r="U19" s="11">
        <v>-1.2040170831326797E-2</v>
      </c>
    </row>
    <row r="20" spans="1:21" ht="24">
      <c r="A20" s="2" t="s">
        <v>106</v>
      </c>
      <c r="C20" s="3">
        <v>0</v>
      </c>
      <c r="E20" s="3">
        <v>0</v>
      </c>
      <c r="G20" s="3">
        <v>0</v>
      </c>
      <c r="I20" s="3">
        <v>0</v>
      </c>
      <c r="K20" s="11">
        <v>0</v>
      </c>
      <c r="M20" s="3">
        <v>0</v>
      </c>
      <c r="O20" s="3">
        <v>0</v>
      </c>
      <c r="Q20" s="3">
        <v>-3884232180</v>
      </c>
      <c r="S20" s="3">
        <v>-3884232180</v>
      </c>
      <c r="U20" s="11">
        <v>-2.3448693956384523E-2</v>
      </c>
    </row>
    <row r="21" spans="1:21" ht="24">
      <c r="A21" s="2" t="s">
        <v>81</v>
      </c>
      <c r="C21" s="3">
        <v>0</v>
      </c>
      <c r="E21" s="3">
        <v>0</v>
      </c>
      <c r="G21" s="3">
        <v>0</v>
      </c>
      <c r="I21" s="3">
        <v>0</v>
      </c>
      <c r="K21" s="11">
        <v>0</v>
      </c>
      <c r="M21" s="3">
        <v>15768000000</v>
      </c>
      <c r="O21" s="3">
        <v>0</v>
      </c>
      <c r="Q21" s="3">
        <v>-12694734219</v>
      </c>
      <c r="S21" s="3">
        <v>3073265781</v>
      </c>
      <c r="U21" s="11">
        <v>1.8552976600203663E-2</v>
      </c>
    </row>
    <row r="22" spans="1:21" ht="24">
      <c r="A22" s="2" t="s">
        <v>107</v>
      </c>
      <c r="C22" s="3">
        <v>0</v>
      </c>
      <c r="E22" s="3">
        <v>0</v>
      </c>
      <c r="G22" s="3">
        <v>0</v>
      </c>
      <c r="I22" s="3">
        <v>0</v>
      </c>
      <c r="K22" s="11">
        <v>0</v>
      </c>
      <c r="M22" s="3">
        <v>0</v>
      </c>
      <c r="O22" s="3">
        <v>0</v>
      </c>
      <c r="Q22" s="3">
        <v>-842793599</v>
      </c>
      <c r="S22" s="3">
        <v>-842793599</v>
      </c>
      <c r="U22" s="11">
        <v>-5.08785475623933E-3</v>
      </c>
    </row>
    <row r="23" spans="1:21" ht="24">
      <c r="A23" s="2" t="s">
        <v>108</v>
      </c>
      <c r="C23" s="3">
        <v>0</v>
      </c>
      <c r="E23" s="3">
        <v>0</v>
      </c>
      <c r="G23" s="3">
        <v>0</v>
      </c>
      <c r="I23" s="3">
        <v>0</v>
      </c>
      <c r="K23" s="11">
        <v>0</v>
      </c>
      <c r="M23" s="3">
        <v>0</v>
      </c>
      <c r="O23" s="3">
        <v>0</v>
      </c>
      <c r="Q23" s="3">
        <v>-22906798539</v>
      </c>
      <c r="S23" s="3">
        <v>-22906798539</v>
      </c>
      <c r="U23" s="11">
        <v>-0.13828589115431486</v>
      </c>
    </row>
    <row r="24" spans="1:21" ht="24">
      <c r="A24" s="2" t="s">
        <v>23</v>
      </c>
      <c r="C24" s="3">
        <v>0</v>
      </c>
      <c r="E24" s="3">
        <v>-4115522270</v>
      </c>
      <c r="G24" s="3">
        <v>0</v>
      </c>
      <c r="I24" s="3">
        <v>-4115522270</v>
      </c>
      <c r="K24" s="11">
        <v>8.0152884359929344E-2</v>
      </c>
      <c r="M24" s="3">
        <v>34821505040</v>
      </c>
      <c r="O24" s="3">
        <v>-35700915995</v>
      </c>
      <c r="Q24" s="3">
        <v>-27148719429</v>
      </c>
      <c r="S24" s="3">
        <v>-28028130384</v>
      </c>
      <c r="U24" s="11">
        <v>-0.1692028233863348</v>
      </c>
    </row>
    <row r="25" spans="1:21" ht="24">
      <c r="A25" s="2" t="s">
        <v>109</v>
      </c>
      <c r="C25" s="3">
        <v>0</v>
      </c>
      <c r="E25" s="3">
        <v>0</v>
      </c>
      <c r="G25" s="3">
        <v>0</v>
      </c>
      <c r="I25" s="3">
        <v>0</v>
      </c>
      <c r="K25" s="11">
        <v>0</v>
      </c>
      <c r="M25" s="3">
        <v>0</v>
      </c>
      <c r="O25" s="3">
        <v>0</v>
      </c>
      <c r="Q25" s="3">
        <v>-5306873970</v>
      </c>
      <c r="S25" s="3">
        <v>-5306873970</v>
      </c>
      <c r="U25" s="11">
        <v>-3.2037030182792352E-2</v>
      </c>
    </row>
    <row r="26" spans="1:21" ht="24">
      <c r="A26" s="2" t="s">
        <v>85</v>
      </c>
      <c r="C26" s="3">
        <v>0</v>
      </c>
      <c r="E26" s="3">
        <v>0</v>
      </c>
      <c r="G26" s="3">
        <v>0</v>
      </c>
      <c r="I26" s="3">
        <v>0</v>
      </c>
      <c r="K26" s="11">
        <v>0</v>
      </c>
      <c r="M26" s="3">
        <v>2265791595</v>
      </c>
      <c r="O26" s="3">
        <v>0</v>
      </c>
      <c r="Q26" s="3">
        <v>-13556073887</v>
      </c>
      <c r="S26" s="3">
        <v>-11290282292</v>
      </c>
      <c r="U26" s="11">
        <v>-6.8158225841766132E-2</v>
      </c>
    </row>
    <row r="27" spans="1:21" ht="24">
      <c r="A27" s="2" t="s">
        <v>26</v>
      </c>
      <c r="C27" s="3">
        <v>0</v>
      </c>
      <c r="E27" s="3">
        <v>-5533462522</v>
      </c>
      <c r="G27" s="3">
        <v>0</v>
      </c>
      <c r="I27" s="3">
        <v>-5533462522</v>
      </c>
      <c r="K27" s="11">
        <v>0.10776833474305778</v>
      </c>
      <c r="M27" s="3">
        <v>17076788975</v>
      </c>
      <c r="O27" s="3">
        <v>-70215152925</v>
      </c>
      <c r="Q27" s="3">
        <v>-9779584457</v>
      </c>
      <c r="S27" s="3">
        <v>-62917948407</v>
      </c>
      <c r="U27" s="11">
        <v>-0.37982892066955026</v>
      </c>
    </row>
    <row r="28" spans="1:21" ht="24">
      <c r="A28" s="2" t="s">
        <v>95</v>
      </c>
      <c r="C28" s="3">
        <v>0</v>
      </c>
      <c r="E28" s="3">
        <v>0</v>
      </c>
      <c r="G28" s="3">
        <v>0</v>
      </c>
      <c r="I28" s="3">
        <v>0</v>
      </c>
      <c r="K28" s="11">
        <v>0</v>
      </c>
      <c r="M28" s="3">
        <v>5625000000</v>
      </c>
      <c r="O28" s="3">
        <v>0</v>
      </c>
      <c r="Q28" s="3">
        <v>-7233431982</v>
      </c>
      <c r="S28" s="3">
        <v>-1608431982</v>
      </c>
      <c r="U28" s="11">
        <v>-9.709931731109591E-3</v>
      </c>
    </row>
    <row r="29" spans="1:21" ht="24">
      <c r="A29" s="2" t="s">
        <v>19</v>
      </c>
      <c r="C29" s="3">
        <v>0</v>
      </c>
      <c r="E29" s="3">
        <v>4469266041</v>
      </c>
      <c r="G29" s="3">
        <v>0</v>
      </c>
      <c r="I29" s="3">
        <v>4469266041</v>
      </c>
      <c r="K29" s="11">
        <v>-8.7042309737770468E-2</v>
      </c>
      <c r="M29" s="3">
        <v>264202929</v>
      </c>
      <c r="O29" s="3">
        <v>2822388945</v>
      </c>
      <c r="Q29" s="3">
        <v>0</v>
      </c>
      <c r="S29" s="3">
        <v>3086591874</v>
      </c>
      <c r="U29" s="11">
        <v>1.8633424797404718E-2</v>
      </c>
    </row>
    <row r="30" spans="1:21" ht="24">
      <c r="A30" s="2" t="s">
        <v>15</v>
      </c>
      <c r="C30" s="3">
        <v>0</v>
      </c>
      <c r="E30" s="3">
        <v>-3486256985</v>
      </c>
      <c r="G30" s="3">
        <v>0</v>
      </c>
      <c r="I30" s="3">
        <v>-3486256985</v>
      </c>
      <c r="K30" s="11">
        <v>6.7897470754714431E-2</v>
      </c>
      <c r="M30" s="3">
        <v>35220236280</v>
      </c>
      <c r="O30" s="3">
        <v>-10110013474</v>
      </c>
      <c r="Q30" s="3">
        <v>19139594791</v>
      </c>
      <c r="S30" s="3">
        <v>44249817597</v>
      </c>
      <c r="U30" s="11">
        <v>0.26713141294707349</v>
      </c>
    </row>
    <row r="31" spans="1:21" ht="24">
      <c r="A31" s="2" t="s">
        <v>25</v>
      </c>
      <c r="C31" s="3">
        <v>0</v>
      </c>
      <c r="E31" s="3">
        <v>15166498780</v>
      </c>
      <c r="G31" s="3">
        <v>0</v>
      </c>
      <c r="I31" s="3">
        <v>15166498780</v>
      </c>
      <c r="K31" s="11">
        <v>-0.2953789441791429</v>
      </c>
      <c r="M31" s="3">
        <v>5879350576</v>
      </c>
      <c r="O31" s="3">
        <v>-8575000089</v>
      </c>
      <c r="Q31" s="3">
        <v>-4313007409</v>
      </c>
      <c r="S31" s="3">
        <v>-7008656922</v>
      </c>
      <c r="U31" s="11">
        <v>-4.2310511728800404E-2</v>
      </c>
    </row>
    <row r="32" spans="1:21" ht="24">
      <c r="A32" s="2" t="s">
        <v>99</v>
      </c>
      <c r="C32" s="3">
        <v>0</v>
      </c>
      <c r="E32" s="3">
        <v>0</v>
      </c>
      <c r="G32" s="3">
        <v>0</v>
      </c>
      <c r="I32" s="3">
        <v>0</v>
      </c>
      <c r="K32" s="11">
        <v>0</v>
      </c>
      <c r="M32" s="3">
        <v>1875000000</v>
      </c>
      <c r="O32" s="3">
        <v>0</v>
      </c>
      <c r="Q32" s="3">
        <v>-440201808</v>
      </c>
      <c r="S32" s="3">
        <v>1434798192</v>
      </c>
      <c r="U32" s="11">
        <v>8.661723124229366E-3</v>
      </c>
    </row>
    <row r="33" spans="1:21" ht="24">
      <c r="A33" s="2" t="s">
        <v>110</v>
      </c>
      <c r="C33" s="3">
        <v>0</v>
      </c>
      <c r="E33" s="3">
        <v>0</v>
      </c>
      <c r="G33" s="3">
        <v>0</v>
      </c>
      <c r="I33" s="3">
        <v>0</v>
      </c>
      <c r="K33" s="11">
        <v>0</v>
      </c>
      <c r="M33" s="3">
        <v>0</v>
      </c>
      <c r="O33" s="3">
        <v>0</v>
      </c>
      <c r="Q33" s="3">
        <v>-421796622</v>
      </c>
      <c r="S33" s="3">
        <v>-421796622</v>
      </c>
      <c r="U33" s="11">
        <v>-2.5463410637607165E-3</v>
      </c>
    </row>
    <row r="34" spans="1:21" ht="24">
      <c r="A34" s="2" t="s">
        <v>30</v>
      </c>
      <c r="C34" s="3">
        <v>0</v>
      </c>
      <c r="E34" s="3">
        <v>849912750</v>
      </c>
      <c r="G34" s="3">
        <v>0</v>
      </c>
      <c r="I34" s="3">
        <v>849912750</v>
      </c>
      <c r="K34" s="11">
        <v>-1.6552688552643777E-2</v>
      </c>
      <c r="M34" s="3">
        <v>0</v>
      </c>
      <c r="O34" s="3">
        <v>127793763</v>
      </c>
      <c r="Q34" s="3">
        <v>-1373023761</v>
      </c>
      <c r="S34" s="3">
        <v>-1245229998</v>
      </c>
      <c r="U34" s="11">
        <v>-7.5173202257984772E-3</v>
      </c>
    </row>
    <row r="35" spans="1:21" ht="24">
      <c r="A35" s="2" t="s">
        <v>17</v>
      </c>
      <c r="C35" s="3">
        <v>0</v>
      </c>
      <c r="E35" s="3">
        <v>-31163583903</v>
      </c>
      <c r="G35" s="3">
        <v>0</v>
      </c>
      <c r="I35" s="3">
        <v>-31163583903</v>
      </c>
      <c r="K35" s="11">
        <v>0.60693418063270854</v>
      </c>
      <c r="M35" s="3">
        <v>49223175120</v>
      </c>
      <c r="O35" s="3">
        <v>-59551811604</v>
      </c>
      <c r="Q35" s="3">
        <v>14279663289</v>
      </c>
      <c r="S35" s="3">
        <v>3951026805</v>
      </c>
      <c r="U35" s="11">
        <v>2.3851925958740385E-2</v>
      </c>
    </row>
    <row r="36" spans="1:21" ht="24">
      <c r="A36" s="2" t="s">
        <v>111</v>
      </c>
      <c r="C36" s="3">
        <v>0</v>
      </c>
      <c r="E36" s="3">
        <v>0</v>
      </c>
      <c r="G36" s="3">
        <v>0</v>
      </c>
      <c r="I36" s="3">
        <v>0</v>
      </c>
      <c r="K36" s="11">
        <v>0</v>
      </c>
      <c r="M36" s="3">
        <v>0</v>
      </c>
      <c r="O36" s="3">
        <v>0</v>
      </c>
      <c r="Q36" s="3">
        <v>180166000</v>
      </c>
      <c r="S36" s="3">
        <v>180166000</v>
      </c>
      <c r="U36" s="11">
        <v>1.087642859533174E-3</v>
      </c>
    </row>
    <row r="37" spans="1:21" ht="24">
      <c r="A37" s="2" t="s">
        <v>33</v>
      </c>
      <c r="C37" s="3">
        <v>0</v>
      </c>
      <c r="E37" s="3">
        <v>-1946935196</v>
      </c>
      <c r="G37" s="3">
        <v>0</v>
      </c>
      <c r="I37" s="3">
        <v>-1946935196</v>
      </c>
      <c r="K37" s="11">
        <v>3.7918023857823606E-2</v>
      </c>
      <c r="M37" s="3">
        <v>22803569600</v>
      </c>
      <c r="O37" s="3">
        <v>-76069540167</v>
      </c>
      <c r="Q37" s="3">
        <v>-36525762639</v>
      </c>
      <c r="S37" s="3">
        <v>-89791733206</v>
      </c>
      <c r="U37" s="11">
        <v>-0.54206308330436204</v>
      </c>
    </row>
    <row r="38" spans="1:21" ht="24">
      <c r="A38" s="2" t="s">
        <v>112</v>
      </c>
      <c r="C38" s="3">
        <v>0</v>
      </c>
      <c r="E38" s="3">
        <v>0</v>
      </c>
      <c r="G38" s="3">
        <v>0</v>
      </c>
      <c r="I38" s="3">
        <v>0</v>
      </c>
      <c r="K38" s="11">
        <v>0</v>
      </c>
      <c r="M38" s="3">
        <v>0</v>
      </c>
      <c r="O38" s="3">
        <v>0</v>
      </c>
      <c r="Q38" s="3">
        <v>-1588392830</v>
      </c>
      <c r="S38" s="3">
        <v>-1588392830</v>
      </c>
      <c r="U38" s="11">
        <v>-9.5889575151981536E-3</v>
      </c>
    </row>
    <row r="39" spans="1:21" ht="24">
      <c r="A39" s="2" t="s">
        <v>38</v>
      </c>
      <c r="C39" s="3">
        <v>0</v>
      </c>
      <c r="E39" s="3">
        <v>4086232876</v>
      </c>
      <c r="G39" s="3">
        <v>0</v>
      </c>
      <c r="I39" s="3">
        <v>4086232876</v>
      </c>
      <c r="K39" s="11">
        <v>-7.9582451433987622E-2</v>
      </c>
      <c r="M39" s="3">
        <v>32519755355</v>
      </c>
      <c r="O39" s="3">
        <v>-17716597235</v>
      </c>
      <c r="Q39" s="3">
        <v>-25487012219</v>
      </c>
      <c r="S39" s="3">
        <v>-10683854099</v>
      </c>
      <c r="U39" s="11">
        <v>-6.4497283744277961E-2</v>
      </c>
    </row>
    <row r="40" spans="1:21" ht="24">
      <c r="A40" s="2" t="s">
        <v>113</v>
      </c>
      <c r="C40" s="3">
        <v>0</v>
      </c>
      <c r="E40" s="3">
        <v>0</v>
      </c>
      <c r="G40" s="3">
        <v>0</v>
      </c>
      <c r="I40" s="3">
        <v>0</v>
      </c>
      <c r="K40" s="11">
        <v>0</v>
      </c>
      <c r="M40" s="3">
        <v>0</v>
      </c>
      <c r="O40" s="3">
        <v>0</v>
      </c>
      <c r="Q40" s="3">
        <v>-603409533</v>
      </c>
      <c r="S40" s="3">
        <v>-603409533</v>
      </c>
      <c r="U40" s="11">
        <v>-3.6427187701436291E-3</v>
      </c>
    </row>
    <row r="41" spans="1:21" ht="24">
      <c r="A41" s="2" t="s">
        <v>114</v>
      </c>
      <c r="C41" s="3">
        <v>0</v>
      </c>
      <c r="E41" s="3">
        <v>0</v>
      </c>
      <c r="G41" s="3">
        <v>0</v>
      </c>
      <c r="I41" s="3">
        <v>0</v>
      </c>
      <c r="K41" s="11">
        <v>0</v>
      </c>
      <c r="M41" s="3">
        <v>0</v>
      </c>
      <c r="O41" s="3">
        <v>0</v>
      </c>
      <c r="Q41" s="3">
        <v>-15319177653</v>
      </c>
      <c r="S41" s="3">
        <v>-15319177653</v>
      </c>
      <c r="U41" s="11">
        <v>-9.2480235939109576E-2</v>
      </c>
    </row>
    <row r="42" spans="1:21" ht="24">
      <c r="A42" s="2" t="s">
        <v>115</v>
      </c>
      <c r="C42" s="3">
        <v>0</v>
      </c>
      <c r="E42" s="3">
        <v>0</v>
      </c>
      <c r="G42" s="3">
        <v>0</v>
      </c>
      <c r="I42" s="3">
        <v>0</v>
      </c>
      <c r="K42" s="11">
        <v>0</v>
      </c>
      <c r="M42" s="3">
        <v>0</v>
      </c>
      <c r="O42" s="3">
        <v>0</v>
      </c>
      <c r="Q42" s="3">
        <v>-1508918230</v>
      </c>
      <c r="S42" s="3">
        <v>-1508918230</v>
      </c>
      <c r="U42" s="11">
        <v>-9.1091778608557421E-3</v>
      </c>
    </row>
    <row r="43" spans="1:21" ht="24">
      <c r="A43" s="2" t="s">
        <v>27</v>
      </c>
      <c r="C43" s="3">
        <v>0</v>
      </c>
      <c r="E43" s="3">
        <v>-2366684936</v>
      </c>
      <c r="G43" s="3">
        <v>0</v>
      </c>
      <c r="I43" s="3">
        <v>-2366684936</v>
      </c>
      <c r="K43" s="11">
        <v>4.6092965010633945E-2</v>
      </c>
      <c r="M43" s="3">
        <v>5278674011</v>
      </c>
      <c r="O43" s="3">
        <v>-3047272086</v>
      </c>
      <c r="Q43" s="3">
        <v>269903545</v>
      </c>
      <c r="S43" s="3">
        <v>2501305470</v>
      </c>
      <c r="U43" s="11">
        <v>1.510011341738602E-2</v>
      </c>
    </row>
    <row r="44" spans="1:21" ht="24">
      <c r="A44" s="2" t="s">
        <v>116</v>
      </c>
      <c r="C44" s="3">
        <v>0</v>
      </c>
      <c r="E44" s="3">
        <v>0</v>
      </c>
      <c r="G44" s="3">
        <v>0</v>
      </c>
      <c r="I44" s="3">
        <v>0</v>
      </c>
      <c r="K44" s="11">
        <v>0</v>
      </c>
      <c r="M44" s="3">
        <v>0</v>
      </c>
      <c r="O44" s="3">
        <v>0</v>
      </c>
      <c r="Q44" s="3">
        <v>1887458290</v>
      </c>
      <c r="S44" s="3">
        <v>1887458290</v>
      </c>
      <c r="U44" s="11">
        <v>1.1394383689404187E-2</v>
      </c>
    </row>
    <row r="45" spans="1:21" ht="24">
      <c r="A45" s="2" t="s">
        <v>16</v>
      </c>
      <c r="C45" s="3">
        <v>0</v>
      </c>
      <c r="E45" s="3">
        <v>167745938</v>
      </c>
      <c r="G45" s="3">
        <v>0</v>
      </c>
      <c r="I45" s="3">
        <v>167745938</v>
      </c>
      <c r="K45" s="11">
        <v>-3.2669780135491473E-3</v>
      </c>
      <c r="M45" s="3">
        <v>500000000</v>
      </c>
      <c r="O45" s="3">
        <v>-66797857</v>
      </c>
      <c r="Q45" s="3">
        <v>997314736</v>
      </c>
      <c r="S45" s="3">
        <v>1430516879</v>
      </c>
      <c r="U45" s="11">
        <v>8.635877295860659E-3</v>
      </c>
    </row>
    <row r="46" spans="1:21" ht="24">
      <c r="A46" s="2" t="s">
        <v>37</v>
      </c>
      <c r="C46" s="3">
        <v>0</v>
      </c>
      <c r="E46" s="3">
        <v>-130469062</v>
      </c>
      <c r="G46" s="3">
        <v>0</v>
      </c>
      <c r="I46" s="3">
        <v>-130469062</v>
      </c>
      <c r="K46" s="11">
        <v>2.5409828821153363E-3</v>
      </c>
      <c r="M46" s="3">
        <v>250000000</v>
      </c>
      <c r="O46" s="3">
        <v>524955598</v>
      </c>
      <c r="Q46" s="3">
        <v>1012040187</v>
      </c>
      <c r="S46" s="3">
        <v>1786995785</v>
      </c>
      <c r="U46" s="11">
        <v>1.0787902298830684E-2</v>
      </c>
    </row>
    <row r="47" spans="1:21" ht="24">
      <c r="A47" s="2" t="s">
        <v>32</v>
      </c>
      <c r="C47" s="3">
        <v>0</v>
      </c>
      <c r="E47" s="3">
        <v>1301982435</v>
      </c>
      <c r="G47" s="3">
        <v>0</v>
      </c>
      <c r="I47" s="3">
        <v>1301982435</v>
      </c>
      <c r="K47" s="11">
        <v>-2.5357084886145988E-2</v>
      </c>
      <c r="M47" s="3">
        <v>3274439000</v>
      </c>
      <c r="O47" s="3">
        <v>-14582203255</v>
      </c>
      <c r="Q47" s="3">
        <v>-22638542</v>
      </c>
      <c r="S47" s="3">
        <v>-11330402797</v>
      </c>
      <c r="U47" s="11">
        <v>-6.8400429036509405E-2</v>
      </c>
    </row>
    <row r="48" spans="1:21" ht="24">
      <c r="A48" s="2" t="s">
        <v>34</v>
      </c>
      <c r="C48" s="3">
        <v>0</v>
      </c>
      <c r="E48" s="3">
        <v>-2278606096</v>
      </c>
      <c r="G48" s="3">
        <v>0</v>
      </c>
      <c r="I48" s="3">
        <v>-2278606096</v>
      </c>
      <c r="K48" s="11">
        <v>4.4377563510187991E-2</v>
      </c>
      <c r="M48" s="3">
        <v>29818762821</v>
      </c>
      <c r="O48" s="3">
        <v>12893474569</v>
      </c>
      <c r="Q48" s="3">
        <v>0</v>
      </c>
      <c r="S48" s="3">
        <v>42712237390</v>
      </c>
      <c r="U48" s="11">
        <v>0.25784920579864873</v>
      </c>
    </row>
    <row r="49" spans="1:21" ht="24">
      <c r="A49" s="2" t="s">
        <v>21</v>
      </c>
      <c r="C49" s="3">
        <v>0</v>
      </c>
      <c r="E49" s="3">
        <v>5859632717</v>
      </c>
      <c r="G49" s="3">
        <v>0</v>
      </c>
      <c r="I49" s="3">
        <v>5859632717</v>
      </c>
      <c r="K49" s="11">
        <v>-0.11412074403800021</v>
      </c>
      <c r="M49" s="3">
        <v>5047646832</v>
      </c>
      <c r="O49" s="3">
        <v>2263121755</v>
      </c>
      <c r="Q49" s="3">
        <v>0</v>
      </c>
      <c r="S49" s="3">
        <v>7310768587</v>
      </c>
      <c r="U49" s="11">
        <v>4.4134327516567956E-2</v>
      </c>
    </row>
    <row r="50" spans="1:21" ht="24">
      <c r="A50" s="2" t="s">
        <v>44</v>
      </c>
      <c r="C50" s="3">
        <v>0</v>
      </c>
      <c r="E50" s="3">
        <v>2779921394</v>
      </c>
      <c r="G50" s="3">
        <v>0</v>
      </c>
      <c r="I50" s="3">
        <v>2779921394</v>
      </c>
      <c r="K50" s="11">
        <v>-5.414105510914307E-2</v>
      </c>
      <c r="M50" s="3">
        <v>0</v>
      </c>
      <c r="O50" s="3">
        <v>2779921394</v>
      </c>
      <c r="Q50" s="3">
        <v>0</v>
      </c>
      <c r="S50" s="3">
        <v>2779921394</v>
      </c>
      <c r="U50" s="11">
        <v>1.6782087931394421E-2</v>
      </c>
    </row>
    <row r="51" spans="1:21" ht="24">
      <c r="A51" s="2" t="s">
        <v>45</v>
      </c>
      <c r="C51" s="3">
        <v>0</v>
      </c>
      <c r="E51" s="3">
        <v>1761215025</v>
      </c>
      <c r="G51" s="3">
        <v>0</v>
      </c>
      <c r="I51" s="3">
        <v>1761215025</v>
      </c>
      <c r="K51" s="11">
        <v>-3.4300984169330001E-2</v>
      </c>
      <c r="M51" s="3">
        <v>0</v>
      </c>
      <c r="O51" s="3">
        <v>1761215025</v>
      </c>
      <c r="Q51" s="3">
        <v>0</v>
      </c>
      <c r="S51" s="3">
        <v>1761215025</v>
      </c>
      <c r="U51" s="11">
        <v>1.0632266609925238E-2</v>
      </c>
    </row>
    <row r="52" spans="1:21" ht="24">
      <c r="A52" s="2" t="s">
        <v>46</v>
      </c>
      <c r="C52" s="3">
        <v>0</v>
      </c>
      <c r="E52" s="3">
        <v>206022852</v>
      </c>
      <c r="G52" s="3">
        <v>0</v>
      </c>
      <c r="I52" s="3">
        <v>206022852</v>
      </c>
      <c r="K52" s="11">
        <v>-4.01244963542837E-3</v>
      </c>
      <c r="M52" s="3">
        <v>0</v>
      </c>
      <c r="O52" s="3">
        <v>206022852</v>
      </c>
      <c r="Q52" s="3">
        <v>0</v>
      </c>
      <c r="S52" s="3">
        <v>206022852</v>
      </c>
      <c r="U52" s="11">
        <v>1.2437379076987883E-3</v>
      </c>
    </row>
    <row r="53" spans="1:21" ht="24">
      <c r="A53" s="2" t="s">
        <v>22</v>
      </c>
      <c r="C53" s="3">
        <v>0</v>
      </c>
      <c r="E53" s="3">
        <v>2163341593</v>
      </c>
      <c r="G53" s="3">
        <v>0</v>
      </c>
      <c r="I53" s="3">
        <v>2163341593</v>
      </c>
      <c r="K53" s="11">
        <v>-4.213270082359543E-2</v>
      </c>
      <c r="M53" s="3">
        <v>0</v>
      </c>
      <c r="O53" s="3">
        <v>3256062001</v>
      </c>
      <c r="Q53" s="3">
        <v>0</v>
      </c>
      <c r="S53" s="3">
        <v>3256062001</v>
      </c>
      <c r="U53" s="11">
        <v>1.9656497816374612E-2</v>
      </c>
    </row>
    <row r="54" spans="1:21" ht="24">
      <c r="A54" s="2" t="s">
        <v>43</v>
      </c>
      <c r="C54" s="3">
        <v>0</v>
      </c>
      <c r="E54" s="3">
        <v>1000585169</v>
      </c>
      <c r="G54" s="3">
        <v>0</v>
      </c>
      <c r="I54" s="3">
        <v>1000585169</v>
      </c>
      <c r="K54" s="11">
        <v>-1.9487146972264436E-2</v>
      </c>
      <c r="M54" s="3">
        <v>0</v>
      </c>
      <c r="O54" s="3">
        <v>1000585169</v>
      </c>
      <c r="Q54" s="3">
        <v>0</v>
      </c>
      <c r="S54" s="3">
        <v>1000585169</v>
      </c>
      <c r="U54" s="11">
        <v>6.040425576510796E-3</v>
      </c>
    </row>
    <row r="55" spans="1:21" ht="24">
      <c r="A55" s="2" t="s">
        <v>20</v>
      </c>
      <c r="C55" s="3">
        <v>0</v>
      </c>
      <c r="E55" s="3">
        <v>-697251294</v>
      </c>
      <c r="G55" s="3">
        <v>0</v>
      </c>
      <c r="I55" s="3">
        <v>-697251294</v>
      </c>
      <c r="K55" s="11">
        <v>1.3579492144940598E-2</v>
      </c>
      <c r="M55" s="3">
        <v>0</v>
      </c>
      <c r="O55" s="3">
        <v>-2781032996</v>
      </c>
      <c r="Q55" s="3">
        <v>0</v>
      </c>
      <c r="S55" s="3">
        <v>-2781032996</v>
      </c>
      <c r="U55" s="11">
        <v>-1.6788798553697977E-2</v>
      </c>
    </row>
    <row r="56" spans="1:21" ht="24.75" thickBot="1">
      <c r="A56" s="2" t="s">
        <v>24</v>
      </c>
      <c r="C56" s="3">
        <v>0</v>
      </c>
      <c r="E56" s="3">
        <v>14962036784</v>
      </c>
      <c r="G56" s="3">
        <v>0</v>
      </c>
      <c r="I56" s="3">
        <v>14962036784</v>
      </c>
      <c r="K56" s="11">
        <v>-0.29139689338552921</v>
      </c>
      <c r="M56" s="3">
        <v>0</v>
      </c>
      <c r="O56" s="3">
        <v>23297969378</v>
      </c>
      <c r="Q56" s="3">
        <v>0</v>
      </c>
      <c r="S56" s="3">
        <v>23297969378</v>
      </c>
      <c r="U56" s="11">
        <v>0.14064734764386311</v>
      </c>
    </row>
    <row r="57" spans="1:21" ht="23.25" thickBot="1">
      <c r="A57" s="1" t="s">
        <v>47</v>
      </c>
      <c r="C57" s="4">
        <f>SUM(C8:C56)</f>
        <v>0</v>
      </c>
      <c r="E57" s="4">
        <f>SUM(E8:E56)</f>
        <v>-44003612117</v>
      </c>
      <c r="G57" s="4">
        <f>SUM(G8:G56)</f>
        <v>-7342291438</v>
      </c>
      <c r="I57" s="4">
        <f>SUM(I8:I56)</f>
        <v>-51345903555</v>
      </c>
      <c r="K57" s="15">
        <f>SUM(K8:K56)</f>
        <v>0.99999999999999967</v>
      </c>
      <c r="M57" s="4">
        <f>SUM(M8:M56)</f>
        <v>598807227050</v>
      </c>
      <c r="O57" s="4">
        <f>SUM(O8:O56)</f>
        <v>-436556559882</v>
      </c>
      <c r="Q57" s="4">
        <f>SUM(Q8:Q56)</f>
        <v>3397457509</v>
      </c>
      <c r="S57" s="4">
        <f>SUM(S8:S56)</f>
        <v>165648124677</v>
      </c>
      <c r="U57" s="15">
        <f>SUM(U8:U56)</f>
        <v>1</v>
      </c>
    </row>
    <row r="58" spans="1:21">
      <c r="E58" s="3"/>
      <c r="M58" s="3"/>
      <c r="O58" s="3"/>
      <c r="Q58" s="3"/>
    </row>
    <row r="59" spans="1:21">
      <c r="E59" s="3"/>
      <c r="M59" s="3"/>
      <c r="O59" s="3"/>
      <c r="Q59" s="3"/>
    </row>
    <row r="60" spans="1:21">
      <c r="M60" s="3"/>
    </row>
  </sheetData>
  <mergeCells count="17">
    <mergeCell ref="I7"/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E18" sqref="E18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17" t="s">
        <v>133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1" ht="24">
      <c r="A3" s="17" t="s">
        <v>61</v>
      </c>
      <c r="B3" s="17" t="s">
        <v>61</v>
      </c>
      <c r="C3" s="17" t="s">
        <v>61</v>
      </c>
      <c r="D3" s="17" t="s">
        <v>61</v>
      </c>
      <c r="E3" s="17" t="s">
        <v>61</v>
      </c>
      <c r="F3" s="17" t="s">
        <v>61</v>
      </c>
      <c r="G3" s="17" t="s">
        <v>61</v>
      </c>
      <c r="H3" s="17" t="s">
        <v>61</v>
      </c>
      <c r="I3" s="17" t="s">
        <v>61</v>
      </c>
      <c r="J3" s="17" t="s">
        <v>61</v>
      </c>
      <c r="K3" s="17" t="s">
        <v>61</v>
      </c>
    </row>
    <row r="4" spans="1:11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5" spans="1:11" ht="25.5">
      <c r="A5" s="18" t="s">
        <v>137</v>
      </c>
      <c r="B5" s="18"/>
      <c r="C5" s="18"/>
      <c r="D5" s="18"/>
      <c r="E5" s="18"/>
      <c r="F5" s="18"/>
      <c r="G5" s="18"/>
      <c r="H5" s="18"/>
      <c r="I5" s="18"/>
      <c r="J5" s="18"/>
    </row>
    <row r="6" spans="1:11" ht="24">
      <c r="A6" s="16" t="s">
        <v>121</v>
      </c>
      <c r="B6" s="16" t="s">
        <v>121</v>
      </c>
      <c r="C6" s="16" t="s">
        <v>121</v>
      </c>
      <c r="E6" s="16" t="s">
        <v>63</v>
      </c>
      <c r="F6" s="16" t="s">
        <v>63</v>
      </c>
      <c r="G6" s="16" t="s">
        <v>63</v>
      </c>
      <c r="I6" s="16" t="s">
        <v>64</v>
      </c>
      <c r="J6" s="16" t="s">
        <v>64</v>
      </c>
      <c r="K6" s="16" t="s">
        <v>64</v>
      </c>
    </row>
    <row r="7" spans="1:11" ht="24">
      <c r="A7" s="16" t="s">
        <v>122</v>
      </c>
      <c r="C7" s="16" t="s">
        <v>53</v>
      </c>
      <c r="E7" s="16" t="s">
        <v>123</v>
      </c>
      <c r="G7" s="16" t="s">
        <v>124</v>
      </c>
      <c r="I7" s="16" t="s">
        <v>123</v>
      </c>
      <c r="K7" s="16" t="s">
        <v>124</v>
      </c>
    </row>
    <row r="8" spans="1:11" ht="24">
      <c r="A8" s="2" t="s">
        <v>57</v>
      </c>
      <c r="C8" s="1" t="s">
        <v>58</v>
      </c>
      <c r="E8" s="3">
        <v>4664006939</v>
      </c>
      <c r="G8" s="10">
        <v>1</v>
      </c>
      <c r="I8" s="3">
        <v>11502257693</v>
      </c>
      <c r="K8" s="10">
        <v>1</v>
      </c>
    </row>
  </sheetData>
  <mergeCells count="13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4"/>
  <sheetViews>
    <sheetView rightToLeft="1" workbookViewId="0">
      <selection activeCell="S11" sqref="S11"/>
    </sheetView>
  </sheetViews>
  <sheetFormatPr defaultRowHeight="22.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7" t="s">
        <v>133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19" ht="24">
      <c r="A3" s="17" t="s">
        <v>61</v>
      </c>
      <c r="B3" s="17" t="s">
        <v>61</v>
      </c>
      <c r="C3" s="17" t="s">
        <v>61</v>
      </c>
      <c r="D3" s="17" t="s">
        <v>61</v>
      </c>
      <c r="E3" s="17" t="s">
        <v>61</v>
      </c>
      <c r="F3" s="17" t="s">
        <v>61</v>
      </c>
      <c r="G3" s="17" t="s">
        <v>61</v>
      </c>
      <c r="H3" s="17" t="s">
        <v>61</v>
      </c>
      <c r="I3" s="17" t="s">
        <v>61</v>
      </c>
      <c r="J3" s="17" t="s">
        <v>61</v>
      </c>
      <c r="K3" s="17" t="s">
        <v>61</v>
      </c>
      <c r="L3" s="17" t="s">
        <v>61</v>
      </c>
      <c r="M3" s="17" t="s">
        <v>61</v>
      </c>
      <c r="N3" s="17" t="s">
        <v>61</v>
      </c>
      <c r="O3" s="17" t="s">
        <v>61</v>
      </c>
      <c r="P3" s="17" t="s">
        <v>61</v>
      </c>
      <c r="Q3" s="17" t="s">
        <v>61</v>
      </c>
      <c r="R3" s="17" t="s">
        <v>61</v>
      </c>
      <c r="S3" s="17" t="s">
        <v>61</v>
      </c>
    </row>
    <row r="4" spans="1:19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6" spans="1:19" ht="24">
      <c r="A6" s="16" t="s">
        <v>3</v>
      </c>
      <c r="C6" s="16" t="s">
        <v>70</v>
      </c>
      <c r="D6" s="16" t="s">
        <v>70</v>
      </c>
      <c r="E6" s="16" t="s">
        <v>70</v>
      </c>
      <c r="F6" s="16" t="s">
        <v>70</v>
      </c>
      <c r="G6" s="16" t="s">
        <v>70</v>
      </c>
      <c r="I6" s="16" t="s">
        <v>63</v>
      </c>
      <c r="J6" s="16" t="s">
        <v>63</v>
      </c>
      <c r="K6" s="16" t="s">
        <v>63</v>
      </c>
      <c r="L6" s="16" t="s">
        <v>63</v>
      </c>
      <c r="M6" s="16" t="s">
        <v>63</v>
      </c>
      <c r="O6" s="16" t="s">
        <v>64</v>
      </c>
      <c r="P6" s="16" t="s">
        <v>64</v>
      </c>
      <c r="Q6" s="16" t="s">
        <v>64</v>
      </c>
      <c r="R6" s="16" t="s">
        <v>64</v>
      </c>
      <c r="S6" s="16" t="s">
        <v>64</v>
      </c>
    </row>
    <row r="7" spans="1:19" ht="24">
      <c r="A7" s="16" t="s">
        <v>3</v>
      </c>
      <c r="C7" s="16" t="s">
        <v>71</v>
      </c>
      <c r="E7" s="16" t="s">
        <v>72</v>
      </c>
      <c r="G7" s="16" t="s">
        <v>73</v>
      </c>
      <c r="I7" s="16" t="s">
        <v>74</v>
      </c>
      <c r="K7" s="16" t="s">
        <v>68</v>
      </c>
      <c r="M7" s="16" t="s">
        <v>75</v>
      </c>
      <c r="O7" s="16" t="s">
        <v>74</v>
      </c>
      <c r="Q7" s="16" t="s">
        <v>68</v>
      </c>
      <c r="S7" s="16" t="s">
        <v>75</v>
      </c>
    </row>
    <row r="8" spans="1:19" ht="24">
      <c r="A8" s="2" t="s">
        <v>35</v>
      </c>
      <c r="C8" s="1" t="s">
        <v>76</v>
      </c>
      <c r="E8" s="3">
        <v>100033467</v>
      </c>
      <c r="G8" s="3">
        <v>575</v>
      </c>
      <c r="I8" s="3">
        <v>0</v>
      </c>
      <c r="K8" s="3">
        <v>0</v>
      </c>
      <c r="M8" s="3">
        <v>0</v>
      </c>
      <c r="O8" s="3">
        <v>57519243525</v>
      </c>
      <c r="Q8" s="3">
        <v>1384152919</v>
      </c>
      <c r="S8" s="3">
        <v>56135090606</v>
      </c>
    </row>
    <row r="9" spans="1:19" ht="24">
      <c r="A9" s="2" t="s">
        <v>38</v>
      </c>
      <c r="C9" s="1" t="s">
        <v>77</v>
      </c>
      <c r="E9" s="3">
        <v>19247188</v>
      </c>
      <c r="G9" s="3">
        <v>1700</v>
      </c>
      <c r="I9" s="3">
        <v>0</v>
      </c>
      <c r="K9" s="3">
        <v>0</v>
      </c>
      <c r="M9" s="3">
        <v>0</v>
      </c>
      <c r="O9" s="3">
        <v>32720219600</v>
      </c>
      <c r="Q9" s="3">
        <v>200464245</v>
      </c>
      <c r="S9" s="3">
        <v>32519755355</v>
      </c>
    </row>
    <row r="10" spans="1:19" ht="24">
      <c r="A10" s="2" t="s">
        <v>81</v>
      </c>
      <c r="C10" s="1" t="s">
        <v>79</v>
      </c>
      <c r="E10" s="3">
        <v>5400000</v>
      </c>
      <c r="G10" s="3">
        <v>2920</v>
      </c>
      <c r="I10" s="3">
        <v>0</v>
      </c>
      <c r="K10" s="3">
        <v>0</v>
      </c>
      <c r="M10" s="3">
        <v>0</v>
      </c>
      <c r="O10" s="3">
        <v>15768000000</v>
      </c>
      <c r="Q10" s="3">
        <v>0</v>
      </c>
      <c r="S10" s="3">
        <v>15768000000</v>
      </c>
    </row>
    <row r="11" spans="1:19" ht="24">
      <c r="A11" s="2" t="s">
        <v>34</v>
      </c>
      <c r="C11" s="1" t="s">
        <v>82</v>
      </c>
      <c r="E11" s="3">
        <v>30982920</v>
      </c>
      <c r="G11" s="3">
        <v>1000</v>
      </c>
      <c r="I11" s="3">
        <v>0</v>
      </c>
      <c r="K11" s="3">
        <v>0</v>
      </c>
      <c r="M11" s="3">
        <v>0</v>
      </c>
      <c r="O11" s="3">
        <v>30982920000</v>
      </c>
      <c r="Q11" s="3">
        <v>1164157179</v>
      </c>
      <c r="S11" s="3">
        <v>29818762821</v>
      </c>
    </row>
    <row r="12" spans="1:19" ht="24">
      <c r="A12" s="2" t="s">
        <v>36</v>
      </c>
      <c r="C12" s="1" t="s">
        <v>83</v>
      </c>
      <c r="E12" s="3">
        <v>170312312</v>
      </c>
      <c r="G12" s="3">
        <v>370</v>
      </c>
      <c r="I12" s="3">
        <v>0</v>
      </c>
      <c r="K12" s="3">
        <v>0</v>
      </c>
      <c r="M12" s="3">
        <v>0</v>
      </c>
      <c r="O12" s="3">
        <v>63015555440</v>
      </c>
      <c r="Q12" s="3">
        <v>0</v>
      </c>
      <c r="S12" s="3">
        <v>63015555440</v>
      </c>
    </row>
    <row r="13" spans="1:19" ht="24">
      <c r="A13" s="2" t="s">
        <v>85</v>
      </c>
      <c r="C13" s="1" t="s">
        <v>77</v>
      </c>
      <c r="E13" s="3">
        <v>1013777</v>
      </c>
      <c r="G13" s="3">
        <v>2235</v>
      </c>
      <c r="I13" s="3">
        <v>0</v>
      </c>
      <c r="K13" s="3">
        <v>0</v>
      </c>
      <c r="M13" s="3">
        <v>0</v>
      </c>
      <c r="O13" s="3">
        <v>2265791595</v>
      </c>
      <c r="Q13" s="3">
        <v>0</v>
      </c>
      <c r="S13" s="3">
        <v>2265791595</v>
      </c>
    </row>
    <row r="14" spans="1:19" ht="24">
      <c r="A14" s="2" t="s">
        <v>31</v>
      </c>
      <c r="C14" s="1" t="s">
        <v>80</v>
      </c>
      <c r="E14" s="3">
        <v>435234108</v>
      </c>
      <c r="G14" s="3">
        <v>400</v>
      </c>
      <c r="I14" s="3">
        <v>0</v>
      </c>
      <c r="K14" s="3">
        <v>0</v>
      </c>
      <c r="M14" s="3">
        <v>0</v>
      </c>
      <c r="O14" s="3">
        <v>174093643200</v>
      </c>
      <c r="Q14" s="3">
        <v>1184310498</v>
      </c>
      <c r="S14" s="3">
        <v>172909332702</v>
      </c>
    </row>
    <row r="15" spans="1:19" ht="24">
      <c r="A15" s="2" t="s">
        <v>26</v>
      </c>
      <c r="C15" s="1" t="s">
        <v>80</v>
      </c>
      <c r="E15" s="3">
        <v>75224104</v>
      </c>
      <c r="G15" s="3">
        <v>255</v>
      </c>
      <c r="I15" s="3">
        <v>0</v>
      </c>
      <c r="K15" s="3">
        <v>0</v>
      </c>
      <c r="M15" s="3">
        <v>0</v>
      </c>
      <c r="O15" s="3">
        <v>19182146520</v>
      </c>
      <c r="Q15" s="3">
        <v>2105357545</v>
      </c>
      <c r="S15" s="3">
        <v>17076788975</v>
      </c>
    </row>
    <row r="16" spans="1:19" ht="24">
      <c r="A16" s="2" t="s">
        <v>29</v>
      </c>
      <c r="C16" s="1" t="s">
        <v>87</v>
      </c>
      <c r="E16" s="3">
        <v>70410790</v>
      </c>
      <c r="G16" s="3">
        <v>270</v>
      </c>
      <c r="I16" s="3">
        <v>0</v>
      </c>
      <c r="K16" s="3">
        <v>0</v>
      </c>
      <c r="M16" s="3">
        <v>0</v>
      </c>
      <c r="O16" s="3">
        <v>19010913300</v>
      </c>
      <c r="Q16" s="3">
        <v>0</v>
      </c>
      <c r="S16" s="3">
        <v>19010913300</v>
      </c>
    </row>
    <row r="17" spans="1:19" ht="24">
      <c r="A17" s="2" t="s">
        <v>27</v>
      </c>
      <c r="C17" s="1" t="s">
        <v>79</v>
      </c>
      <c r="E17" s="3">
        <v>3087419</v>
      </c>
      <c r="G17" s="3">
        <v>1780</v>
      </c>
      <c r="I17" s="3">
        <v>0</v>
      </c>
      <c r="K17" s="3">
        <v>0</v>
      </c>
      <c r="M17" s="3">
        <v>0</v>
      </c>
      <c r="O17" s="3">
        <v>5495605820</v>
      </c>
      <c r="Q17" s="3">
        <v>216931809</v>
      </c>
      <c r="S17" s="3">
        <v>5278674011</v>
      </c>
    </row>
    <row r="18" spans="1:19" ht="24">
      <c r="A18" s="2" t="s">
        <v>32</v>
      </c>
      <c r="C18" s="1" t="s">
        <v>89</v>
      </c>
      <c r="E18" s="3">
        <v>13097756</v>
      </c>
      <c r="G18" s="3">
        <v>250</v>
      </c>
      <c r="I18" s="3">
        <v>0</v>
      </c>
      <c r="K18" s="3">
        <v>0</v>
      </c>
      <c r="M18" s="3">
        <v>0</v>
      </c>
      <c r="O18" s="3">
        <v>3274439000</v>
      </c>
      <c r="Q18" s="3">
        <v>0</v>
      </c>
      <c r="S18" s="3">
        <v>3274439000</v>
      </c>
    </row>
    <row r="19" spans="1:19" ht="24">
      <c r="A19" s="2" t="s">
        <v>23</v>
      </c>
      <c r="C19" s="1" t="s">
        <v>84</v>
      </c>
      <c r="E19" s="3">
        <v>8883037</v>
      </c>
      <c r="G19" s="3">
        <v>3920</v>
      </c>
      <c r="I19" s="3">
        <v>0</v>
      </c>
      <c r="K19" s="3">
        <v>0</v>
      </c>
      <c r="M19" s="3">
        <v>0</v>
      </c>
      <c r="O19" s="3">
        <v>34821505040</v>
      </c>
      <c r="Q19" s="3">
        <v>0</v>
      </c>
      <c r="S19" s="3">
        <v>34821505040</v>
      </c>
    </row>
    <row r="20" spans="1:19" ht="24">
      <c r="A20" s="2" t="s">
        <v>17</v>
      </c>
      <c r="C20" s="1" t="s">
        <v>90</v>
      </c>
      <c r="E20" s="3">
        <v>22788507</v>
      </c>
      <c r="G20" s="3">
        <v>2160</v>
      </c>
      <c r="I20" s="3">
        <v>0</v>
      </c>
      <c r="K20" s="3">
        <v>0</v>
      </c>
      <c r="M20" s="3">
        <v>0</v>
      </c>
      <c r="O20" s="3">
        <v>49223177280</v>
      </c>
      <c r="Q20" s="3">
        <v>0</v>
      </c>
      <c r="S20" s="3">
        <v>49223177280</v>
      </c>
    </row>
    <row r="21" spans="1:19" ht="24">
      <c r="A21" s="2" t="s">
        <v>33</v>
      </c>
      <c r="C21" s="1" t="s">
        <v>91</v>
      </c>
      <c r="E21" s="3">
        <v>13989920</v>
      </c>
      <c r="G21" s="3">
        <v>1630</v>
      </c>
      <c r="I21" s="3">
        <v>0</v>
      </c>
      <c r="K21" s="3">
        <v>0</v>
      </c>
      <c r="M21" s="3">
        <v>0</v>
      </c>
      <c r="O21" s="3">
        <v>22803569600</v>
      </c>
      <c r="Q21" s="3">
        <v>0</v>
      </c>
      <c r="S21" s="3">
        <v>22803569600</v>
      </c>
    </row>
    <row r="22" spans="1:19" ht="24">
      <c r="A22" s="2" t="s">
        <v>18</v>
      </c>
      <c r="C22" s="1" t="s">
        <v>92</v>
      </c>
      <c r="E22" s="3">
        <v>12600000</v>
      </c>
      <c r="G22" s="3">
        <v>120</v>
      </c>
      <c r="I22" s="3">
        <v>0</v>
      </c>
      <c r="K22" s="3">
        <v>0</v>
      </c>
      <c r="M22" s="3">
        <v>0</v>
      </c>
      <c r="O22" s="3">
        <v>1512000000</v>
      </c>
      <c r="Q22" s="3">
        <v>51033752</v>
      </c>
      <c r="S22" s="3">
        <v>1460966248</v>
      </c>
    </row>
    <row r="23" spans="1:19" ht="24">
      <c r="A23" s="2" t="s">
        <v>25</v>
      </c>
      <c r="C23" s="1" t="s">
        <v>93</v>
      </c>
      <c r="E23" s="3">
        <v>19732067</v>
      </c>
      <c r="G23" s="3">
        <v>300</v>
      </c>
      <c r="I23" s="3">
        <v>0</v>
      </c>
      <c r="K23" s="3">
        <v>0</v>
      </c>
      <c r="M23" s="3">
        <v>0</v>
      </c>
      <c r="O23" s="3">
        <v>5919620100</v>
      </c>
      <c r="Q23" s="3">
        <v>40269524</v>
      </c>
      <c r="S23" s="3">
        <v>5879350576</v>
      </c>
    </row>
    <row r="24" spans="1:19" ht="24">
      <c r="A24" s="2" t="s">
        <v>21</v>
      </c>
      <c r="C24" s="1" t="s">
        <v>94</v>
      </c>
      <c r="E24" s="3">
        <v>5640843</v>
      </c>
      <c r="G24" s="3">
        <v>950</v>
      </c>
      <c r="I24" s="3">
        <v>0</v>
      </c>
      <c r="K24" s="3">
        <v>0</v>
      </c>
      <c r="M24" s="3">
        <v>0</v>
      </c>
      <c r="O24" s="3">
        <v>5358800850</v>
      </c>
      <c r="Q24" s="3">
        <v>311156178</v>
      </c>
      <c r="S24" s="3">
        <v>5047644672</v>
      </c>
    </row>
    <row r="25" spans="1:19" ht="24">
      <c r="A25" s="2" t="s">
        <v>19</v>
      </c>
      <c r="C25" s="1" t="s">
        <v>92</v>
      </c>
      <c r="E25" s="3">
        <v>10335652</v>
      </c>
      <c r="G25" s="3">
        <v>26</v>
      </c>
      <c r="I25" s="3">
        <v>0</v>
      </c>
      <c r="K25" s="3">
        <v>0</v>
      </c>
      <c r="M25" s="3">
        <v>0</v>
      </c>
      <c r="O25" s="3">
        <v>268726952</v>
      </c>
      <c r="Q25" s="3">
        <v>4524023</v>
      </c>
      <c r="S25" s="3">
        <v>264202929</v>
      </c>
    </row>
    <row r="26" spans="1:19" ht="24">
      <c r="A26" s="2" t="s">
        <v>95</v>
      </c>
      <c r="C26" s="1" t="s">
        <v>96</v>
      </c>
      <c r="E26" s="3">
        <v>625000</v>
      </c>
      <c r="G26" s="3">
        <v>9000</v>
      </c>
      <c r="I26" s="3">
        <v>0</v>
      </c>
      <c r="K26" s="3">
        <v>0</v>
      </c>
      <c r="M26" s="3">
        <v>0</v>
      </c>
      <c r="O26" s="3">
        <v>5625000000</v>
      </c>
      <c r="Q26" s="3">
        <v>0</v>
      </c>
      <c r="S26" s="3">
        <v>5625000000</v>
      </c>
    </row>
    <row r="27" spans="1:19" ht="24">
      <c r="A27" s="2" t="s">
        <v>15</v>
      </c>
      <c r="C27" s="1" t="s">
        <v>97</v>
      </c>
      <c r="E27" s="3">
        <v>33226638</v>
      </c>
      <c r="G27" s="3">
        <v>1060</v>
      </c>
      <c r="I27" s="3">
        <v>0</v>
      </c>
      <c r="K27" s="3">
        <v>0</v>
      </c>
      <c r="M27" s="3">
        <v>0</v>
      </c>
      <c r="O27" s="3">
        <v>35220236280</v>
      </c>
      <c r="Q27" s="3">
        <v>0</v>
      </c>
      <c r="S27" s="3">
        <v>35220236280</v>
      </c>
    </row>
    <row r="28" spans="1:19" ht="24">
      <c r="A28" s="2" t="s">
        <v>39</v>
      </c>
      <c r="C28" s="1" t="s">
        <v>88</v>
      </c>
      <c r="E28" s="3">
        <v>5144104</v>
      </c>
      <c r="G28" s="3">
        <v>3750</v>
      </c>
      <c r="I28" s="3">
        <v>0</v>
      </c>
      <c r="K28" s="3">
        <v>0</v>
      </c>
      <c r="M28" s="3">
        <v>0</v>
      </c>
      <c r="O28" s="3">
        <v>19290390000</v>
      </c>
      <c r="Q28" s="3">
        <v>526919380</v>
      </c>
      <c r="S28" s="3">
        <v>18763470620</v>
      </c>
    </row>
    <row r="29" spans="1:19" ht="24">
      <c r="A29" s="2" t="s">
        <v>16</v>
      </c>
      <c r="C29" s="1" t="s">
        <v>78</v>
      </c>
      <c r="E29" s="3">
        <v>1562500</v>
      </c>
      <c r="G29" s="3">
        <v>320</v>
      </c>
      <c r="I29" s="3">
        <v>0</v>
      </c>
      <c r="K29" s="3">
        <v>0</v>
      </c>
      <c r="M29" s="3">
        <v>0</v>
      </c>
      <c r="O29" s="3">
        <v>500000000</v>
      </c>
      <c r="Q29" s="3">
        <v>0</v>
      </c>
      <c r="S29" s="3">
        <v>500000000</v>
      </c>
    </row>
    <row r="30" spans="1:19" ht="24">
      <c r="A30" s="2" t="s">
        <v>37</v>
      </c>
      <c r="C30" s="1" t="s">
        <v>98</v>
      </c>
      <c r="E30" s="3">
        <v>250000</v>
      </c>
      <c r="G30" s="3">
        <v>1000</v>
      </c>
      <c r="I30" s="3">
        <v>0</v>
      </c>
      <c r="K30" s="3">
        <v>0</v>
      </c>
      <c r="M30" s="3">
        <v>0</v>
      </c>
      <c r="O30" s="3">
        <v>250000000</v>
      </c>
      <c r="Q30" s="3">
        <v>0</v>
      </c>
      <c r="S30" s="3">
        <v>250000000</v>
      </c>
    </row>
    <row r="31" spans="1:19" ht="24">
      <c r="A31" s="2" t="s">
        <v>99</v>
      </c>
      <c r="C31" s="1" t="s">
        <v>86</v>
      </c>
      <c r="E31" s="3">
        <v>625000</v>
      </c>
      <c r="G31" s="3">
        <v>3000</v>
      </c>
      <c r="I31" s="3">
        <v>0</v>
      </c>
      <c r="K31" s="3">
        <v>0</v>
      </c>
      <c r="M31" s="3">
        <v>0</v>
      </c>
      <c r="O31" s="3">
        <v>1875000000</v>
      </c>
      <c r="Q31" s="3">
        <v>0</v>
      </c>
      <c r="S31" s="3">
        <v>1875000000</v>
      </c>
    </row>
    <row r="32" spans="1:19" ht="23.25" thickBot="1">
      <c r="A32" s="1" t="s">
        <v>47</v>
      </c>
      <c r="C32" s="1" t="s">
        <v>47</v>
      </c>
      <c r="E32" s="1" t="s">
        <v>47</v>
      </c>
      <c r="G32" s="1" t="s">
        <v>47</v>
      </c>
      <c r="I32" s="4">
        <f>SUM(I8:I31)</f>
        <v>0</v>
      </c>
      <c r="K32" s="4">
        <f>SUM(K8:K31)</f>
        <v>0</v>
      </c>
      <c r="M32" s="4">
        <f>SUM(M8:M31)</f>
        <v>0</v>
      </c>
      <c r="O32" s="4">
        <f>SUM(O8:O31)</f>
        <v>605996504102</v>
      </c>
      <c r="Q32" s="4">
        <f>SUM(Q8:Q31)</f>
        <v>7189277052</v>
      </c>
      <c r="S32" s="4">
        <f>SUM(S8:S31)</f>
        <v>598807227050</v>
      </c>
    </row>
    <row r="33" spans="15:15" ht="23.25" thickTop="1">
      <c r="O33" s="3"/>
    </row>
    <row r="34" spans="15:15">
      <c r="O34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workbookViewId="0">
      <selection activeCell="M19" sqref="M19"/>
    </sheetView>
  </sheetViews>
  <sheetFormatPr defaultRowHeight="22.5"/>
  <cols>
    <col min="1" max="1" width="2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7" t="s">
        <v>133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19" ht="24">
      <c r="A3" s="17" t="s">
        <v>61</v>
      </c>
      <c r="B3" s="17" t="s">
        <v>61</v>
      </c>
      <c r="C3" s="17" t="s">
        <v>61</v>
      </c>
      <c r="D3" s="17" t="s">
        <v>61</v>
      </c>
      <c r="E3" s="17" t="s">
        <v>61</v>
      </c>
      <c r="F3" s="17" t="s">
        <v>61</v>
      </c>
      <c r="G3" s="17" t="s">
        <v>61</v>
      </c>
      <c r="H3" s="17" t="s">
        <v>61</v>
      </c>
      <c r="I3" s="17" t="s">
        <v>61</v>
      </c>
      <c r="J3" s="17" t="s">
        <v>61</v>
      </c>
      <c r="K3" s="17" t="s">
        <v>61</v>
      </c>
      <c r="L3" s="17" t="s">
        <v>61</v>
      </c>
      <c r="M3" s="17" t="s">
        <v>61</v>
      </c>
      <c r="N3" s="17" t="s">
        <v>61</v>
      </c>
      <c r="O3" s="17" t="s">
        <v>61</v>
      </c>
      <c r="P3" s="17" t="s">
        <v>61</v>
      </c>
      <c r="Q3" s="17" t="s">
        <v>61</v>
      </c>
      <c r="R3" s="17" t="s">
        <v>61</v>
      </c>
      <c r="S3" s="17" t="s">
        <v>61</v>
      </c>
    </row>
    <row r="4" spans="1:19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6" spans="1:19" ht="24">
      <c r="A6" s="16" t="s">
        <v>62</v>
      </c>
      <c r="B6" s="16" t="s">
        <v>62</v>
      </c>
      <c r="C6" s="16" t="s">
        <v>62</v>
      </c>
      <c r="D6" s="16" t="s">
        <v>62</v>
      </c>
      <c r="E6" s="16" t="s">
        <v>62</v>
      </c>
      <c r="F6" s="16" t="s">
        <v>62</v>
      </c>
      <c r="G6" s="16" t="s">
        <v>62</v>
      </c>
      <c r="I6" s="16" t="s">
        <v>63</v>
      </c>
      <c r="J6" s="16" t="s">
        <v>63</v>
      </c>
      <c r="K6" s="16" t="s">
        <v>63</v>
      </c>
      <c r="L6" s="16" t="s">
        <v>63</v>
      </c>
      <c r="M6" s="16" t="s">
        <v>63</v>
      </c>
      <c r="O6" s="16" t="s">
        <v>64</v>
      </c>
      <c r="P6" s="16" t="s">
        <v>64</v>
      </c>
      <c r="Q6" s="16" t="s">
        <v>64</v>
      </c>
      <c r="R6" s="16" t="s">
        <v>64</v>
      </c>
      <c r="S6" s="16" t="s">
        <v>64</v>
      </c>
    </row>
    <row r="7" spans="1:19" ht="24">
      <c r="A7" s="16" t="s">
        <v>65</v>
      </c>
      <c r="C7" s="16" t="s">
        <v>66</v>
      </c>
      <c r="E7" s="16" t="s">
        <v>49</v>
      </c>
      <c r="G7" s="16" t="s">
        <v>50</v>
      </c>
      <c r="I7" s="16" t="s">
        <v>67</v>
      </c>
      <c r="K7" s="16" t="s">
        <v>68</v>
      </c>
      <c r="M7" s="16" t="s">
        <v>69</v>
      </c>
      <c r="O7" s="16" t="s">
        <v>67</v>
      </c>
      <c r="Q7" s="16" t="s">
        <v>68</v>
      </c>
      <c r="S7" s="16" t="s">
        <v>69</v>
      </c>
    </row>
    <row r="8" spans="1:19" ht="24">
      <c r="A8" s="2" t="s">
        <v>57</v>
      </c>
      <c r="C8" s="3">
        <v>1</v>
      </c>
      <c r="E8" s="1" t="s">
        <v>47</v>
      </c>
      <c r="G8" s="3">
        <v>0</v>
      </c>
      <c r="I8" s="3">
        <v>4664006939</v>
      </c>
      <c r="K8" s="3">
        <v>0</v>
      </c>
      <c r="M8" s="3">
        <v>4664006939</v>
      </c>
      <c r="O8" s="3">
        <v>11502257693</v>
      </c>
      <c r="Q8" s="3">
        <v>0</v>
      </c>
      <c r="S8" s="3">
        <v>11502257693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9"/>
  <sheetViews>
    <sheetView rightToLeft="1" zoomScaleNormal="100" workbookViewId="0">
      <selection activeCell="C15" sqref="C15"/>
    </sheetView>
  </sheetViews>
  <sheetFormatPr defaultRowHeight="22.5"/>
  <cols>
    <col min="1" max="1" width="40" style="13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7" t="s">
        <v>133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4">
      <c r="A3" s="17" t="s">
        <v>61</v>
      </c>
      <c r="B3" s="17" t="s">
        <v>61</v>
      </c>
      <c r="C3" s="17" t="s">
        <v>61</v>
      </c>
      <c r="D3" s="17" t="s">
        <v>61</v>
      </c>
      <c r="E3" s="17" t="s">
        <v>61</v>
      </c>
      <c r="F3" s="17" t="s">
        <v>61</v>
      </c>
      <c r="G3" s="17" t="s">
        <v>61</v>
      </c>
      <c r="H3" s="17" t="s">
        <v>61</v>
      </c>
      <c r="I3" s="17" t="s">
        <v>61</v>
      </c>
      <c r="J3" s="17" t="s">
        <v>61</v>
      </c>
      <c r="K3" s="17" t="s">
        <v>61</v>
      </c>
      <c r="L3" s="17" t="s">
        <v>61</v>
      </c>
      <c r="M3" s="17" t="s">
        <v>61</v>
      </c>
      <c r="N3" s="17" t="s">
        <v>61</v>
      </c>
      <c r="O3" s="17" t="s">
        <v>61</v>
      </c>
      <c r="P3" s="17" t="s">
        <v>61</v>
      </c>
      <c r="Q3" s="17" t="s">
        <v>61</v>
      </c>
    </row>
    <row r="4" spans="1:17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6" spans="1:17" ht="24">
      <c r="A6" s="19" t="s">
        <v>3</v>
      </c>
      <c r="C6" s="16" t="s">
        <v>63</v>
      </c>
      <c r="D6" s="16" t="s">
        <v>63</v>
      </c>
      <c r="E6" s="16" t="s">
        <v>63</v>
      </c>
      <c r="F6" s="16" t="s">
        <v>63</v>
      </c>
      <c r="G6" s="16" t="s">
        <v>63</v>
      </c>
      <c r="H6" s="16" t="s">
        <v>63</v>
      </c>
      <c r="I6" s="16" t="s">
        <v>63</v>
      </c>
      <c r="K6" s="16" t="s">
        <v>64</v>
      </c>
      <c r="L6" s="16" t="s">
        <v>64</v>
      </c>
      <c r="M6" s="16" t="s">
        <v>64</v>
      </c>
      <c r="N6" s="16" t="s">
        <v>64</v>
      </c>
      <c r="O6" s="16" t="s">
        <v>64</v>
      </c>
      <c r="P6" s="16" t="s">
        <v>64</v>
      </c>
      <c r="Q6" s="16" t="s">
        <v>64</v>
      </c>
    </row>
    <row r="7" spans="1:17" ht="24">
      <c r="A7" s="19" t="s">
        <v>3</v>
      </c>
      <c r="C7" s="16" t="s">
        <v>7</v>
      </c>
      <c r="E7" s="16" t="s">
        <v>100</v>
      </c>
      <c r="G7" s="16" t="s">
        <v>101</v>
      </c>
      <c r="I7" s="16" t="s">
        <v>103</v>
      </c>
      <c r="K7" s="16" t="s">
        <v>7</v>
      </c>
      <c r="M7" s="16" t="s">
        <v>100</v>
      </c>
      <c r="O7" s="16" t="s">
        <v>101</v>
      </c>
      <c r="Q7" s="16" t="s">
        <v>103</v>
      </c>
    </row>
    <row r="8" spans="1:17" ht="24">
      <c r="A8" s="12" t="s">
        <v>29</v>
      </c>
      <c r="C8" s="3">
        <v>19957101</v>
      </c>
      <c r="E8" s="3">
        <v>73796116710</v>
      </c>
      <c r="G8" s="3">
        <v>85547226576</v>
      </c>
      <c r="I8" s="14">
        <v>-11751109866</v>
      </c>
      <c r="K8" s="3">
        <v>114779733</v>
      </c>
      <c r="M8" s="3">
        <v>471605049435</v>
      </c>
      <c r="O8" s="3">
        <v>492009728077</v>
      </c>
      <c r="Q8" s="14">
        <v>-20404678642</v>
      </c>
    </row>
    <row r="9" spans="1:17" ht="24">
      <c r="A9" s="12" t="s">
        <v>35</v>
      </c>
      <c r="C9" s="3">
        <v>70862256</v>
      </c>
      <c r="E9" s="3">
        <v>353471997170</v>
      </c>
      <c r="G9" s="3">
        <v>360101716868</v>
      </c>
      <c r="I9" s="14">
        <v>-6629719698</v>
      </c>
      <c r="K9" s="3">
        <v>71731019</v>
      </c>
      <c r="M9" s="3">
        <v>357095243291</v>
      </c>
      <c r="O9" s="3">
        <v>364516521952</v>
      </c>
      <c r="Q9" s="14">
        <v>-7421278661</v>
      </c>
    </row>
    <row r="10" spans="1:17" ht="24">
      <c r="A10" s="12" t="s">
        <v>28</v>
      </c>
      <c r="C10" s="3">
        <v>6940606</v>
      </c>
      <c r="E10" s="3">
        <v>26614656968</v>
      </c>
      <c r="G10" s="3">
        <v>23553632146</v>
      </c>
      <c r="I10" s="14">
        <v>3061024822</v>
      </c>
      <c r="K10" s="3">
        <v>6940606</v>
      </c>
      <c r="M10" s="3">
        <v>26614656968</v>
      </c>
      <c r="O10" s="3">
        <v>23553632146</v>
      </c>
      <c r="Q10" s="14">
        <v>3061024822</v>
      </c>
    </row>
    <row r="11" spans="1:17" ht="24">
      <c r="A11" s="12" t="s">
        <v>18</v>
      </c>
      <c r="C11" s="3">
        <v>812000</v>
      </c>
      <c r="E11" s="3">
        <v>1578308879</v>
      </c>
      <c r="G11" s="3">
        <v>2161924406</v>
      </c>
      <c r="I11" s="14">
        <v>-583615527</v>
      </c>
      <c r="K11" s="3">
        <v>1212000</v>
      </c>
      <c r="M11" s="3">
        <v>2414554681</v>
      </c>
      <c r="O11" s="3">
        <v>3226911796</v>
      </c>
      <c r="Q11" s="14">
        <v>-812357115</v>
      </c>
    </row>
    <row r="12" spans="1:17" ht="24">
      <c r="A12" s="12" t="s">
        <v>42</v>
      </c>
      <c r="C12" s="3">
        <v>0</v>
      </c>
      <c r="E12" s="3">
        <v>0</v>
      </c>
      <c r="G12" s="3">
        <v>0</v>
      </c>
      <c r="I12" s="14">
        <v>0</v>
      </c>
      <c r="K12" s="3">
        <v>834705</v>
      </c>
      <c r="M12" s="3">
        <v>25795980442</v>
      </c>
      <c r="O12" s="3">
        <v>26800553719</v>
      </c>
      <c r="Q12" s="14">
        <v>-1004573277</v>
      </c>
    </row>
    <row r="13" spans="1:17" ht="24">
      <c r="A13" s="12" t="s">
        <v>41</v>
      </c>
      <c r="C13" s="3">
        <v>0</v>
      </c>
      <c r="E13" s="3">
        <v>0</v>
      </c>
      <c r="G13" s="3">
        <v>0</v>
      </c>
      <c r="I13" s="14">
        <v>0</v>
      </c>
      <c r="K13" s="3">
        <v>17769877</v>
      </c>
      <c r="M13" s="3">
        <v>95338757861</v>
      </c>
      <c r="O13" s="3">
        <v>108457857863</v>
      </c>
      <c r="Q13" s="14">
        <v>-13119100002</v>
      </c>
    </row>
    <row r="14" spans="1:17" ht="24">
      <c r="A14" s="12" t="s">
        <v>31</v>
      </c>
      <c r="C14" s="3">
        <v>48194680</v>
      </c>
      <c r="E14" s="3">
        <v>208655053878</v>
      </c>
      <c r="G14" s="3">
        <v>226656014976</v>
      </c>
      <c r="I14" s="14">
        <v>-18000961098</v>
      </c>
      <c r="K14" s="3">
        <v>203287705</v>
      </c>
      <c r="M14" s="3">
        <v>1034329369309</v>
      </c>
      <c r="O14" s="3">
        <v>1013371299209</v>
      </c>
      <c r="Q14" s="14">
        <v>20958070100</v>
      </c>
    </row>
    <row r="15" spans="1:17" ht="24">
      <c r="A15" s="12" t="s">
        <v>36</v>
      </c>
      <c r="C15" s="3">
        <v>81843820</v>
      </c>
      <c r="E15" s="3">
        <v>512310325975</v>
      </c>
      <c r="G15" s="3">
        <v>493156988800</v>
      </c>
      <c r="I15" s="14">
        <v>19153337175</v>
      </c>
      <c r="K15" s="3">
        <v>243898904</v>
      </c>
      <c r="M15" s="3">
        <v>1615057473749</v>
      </c>
      <c r="O15" s="3">
        <v>1480228267657</v>
      </c>
      <c r="Q15" s="14">
        <v>134829206092</v>
      </c>
    </row>
    <row r="16" spans="1:17" ht="24">
      <c r="A16" s="12" t="s">
        <v>39</v>
      </c>
      <c r="C16" s="3">
        <v>500000</v>
      </c>
      <c r="E16" s="3">
        <v>22043058828</v>
      </c>
      <c r="G16" s="3">
        <v>14634306074</v>
      </c>
      <c r="I16" s="14">
        <v>7408752754</v>
      </c>
      <c r="K16" s="3">
        <v>3644105</v>
      </c>
      <c r="M16" s="3">
        <v>159862254774</v>
      </c>
      <c r="O16" s="3">
        <v>106657895819</v>
      </c>
      <c r="Q16" s="14">
        <v>53204358955</v>
      </c>
    </row>
    <row r="17" spans="1:17" ht="24">
      <c r="A17" s="12" t="s">
        <v>40</v>
      </c>
      <c r="C17" s="3">
        <v>0</v>
      </c>
      <c r="E17" s="3">
        <v>0</v>
      </c>
      <c r="G17" s="3">
        <v>0</v>
      </c>
      <c r="I17" s="3">
        <v>0</v>
      </c>
      <c r="K17" s="3">
        <v>687000</v>
      </c>
      <c r="M17" s="3">
        <v>17543121189</v>
      </c>
      <c r="O17" s="3">
        <v>14634926446</v>
      </c>
      <c r="Q17" s="14">
        <v>2908194743</v>
      </c>
    </row>
    <row r="18" spans="1:17" ht="24">
      <c r="A18" s="12" t="s">
        <v>104</v>
      </c>
      <c r="C18" s="3">
        <v>0</v>
      </c>
      <c r="E18" s="3">
        <v>0</v>
      </c>
      <c r="G18" s="3">
        <v>0</v>
      </c>
      <c r="I18" s="3">
        <f t="shared" ref="I18:I46" si="0">E18-G18</f>
        <v>0</v>
      </c>
      <c r="K18" s="3">
        <v>3935776</v>
      </c>
      <c r="M18" s="3">
        <v>71399007108</v>
      </c>
      <c r="O18" s="3">
        <v>85015542225</v>
      </c>
      <c r="Q18" s="14">
        <v>-13616535117</v>
      </c>
    </row>
    <row r="19" spans="1:17" ht="24">
      <c r="A19" s="12" t="s">
        <v>105</v>
      </c>
      <c r="C19" s="3">
        <v>0</v>
      </c>
      <c r="E19" s="3">
        <v>0</v>
      </c>
      <c r="G19" s="3">
        <v>0</v>
      </c>
      <c r="I19" s="3">
        <f t="shared" si="0"/>
        <v>0</v>
      </c>
      <c r="K19" s="3">
        <v>3159641</v>
      </c>
      <c r="M19" s="3">
        <v>34502142281</v>
      </c>
      <c r="O19" s="3">
        <v>36496574000</v>
      </c>
      <c r="Q19" s="14">
        <v>-1994431719</v>
      </c>
    </row>
    <row r="20" spans="1:17" ht="24">
      <c r="A20" s="12" t="s">
        <v>106</v>
      </c>
      <c r="C20" s="3">
        <v>0</v>
      </c>
      <c r="E20" s="3">
        <v>0</v>
      </c>
      <c r="G20" s="3">
        <v>0</v>
      </c>
      <c r="I20" s="3">
        <f t="shared" si="0"/>
        <v>0</v>
      </c>
      <c r="K20" s="3">
        <v>4053668</v>
      </c>
      <c r="M20" s="3">
        <v>76464968407</v>
      </c>
      <c r="O20" s="3">
        <v>80349200587</v>
      </c>
      <c r="Q20" s="14">
        <v>-3884232180</v>
      </c>
    </row>
    <row r="21" spans="1:17" ht="24">
      <c r="A21" s="12" t="s">
        <v>81</v>
      </c>
      <c r="C21" s="3">
        <v>0</v>
      </c>
      <c r="E21" s="3">
        <v>0</v>
      </c>
      <c r="G21" s="3">
        <v>0</v>
      </c>
      <c r="I21" s="3">
        <f t="shared" si="0"/>
        <v>0</v>
      </c>
      <c r="K21" s="3">
        <v>5400000</v>
      </c>
      <c r="M21" s="3">
        <v>87945157845</v>
      </c>
      <c r="O21" s="3">
        <v>100639892064</v>
      </c>
      <c r="Q21" s="14">
        <v>-12694734219</v>
      </c>
    </row>
    <row r="22" spans="1:17" ht="24">
      <c r="A22" s="12" t="s">
        <v>107</v>
      </c>
      <c r="C22" s="3">
        <v>0</v>
      </c>
      <c r="E22" s="3">
        <v>0</v>
      </c>
      <c r="G22" s="3">
        <v>0</v>
      </c>
      <c r="I22" s="3">
        <f t="shared" si="0"/>
        <v>0</v>
      </c>
      <c r="K22" s="3">
        <v>5298989</v>
      </c>
      <c r="M22" s="3">
        <v>28444284086</v>
      </c>
      <c r="O22" s="3">
        <v>29287077685</v>
      </c>
      <c r="Q22" s="14">
        <v>-842793599</v>
      </c>
    </row>
    <row r="23" spans="1:17" ht="24">
      <c r="A23" s="12" t="s">
        <v>108</v>
      </c>
      <c r="C23" s="3">
        <v>0</v>
      </c>
      <c r="E23" s="3">
        <v>0</v>
      </c>
      <c r="G23" s="3">
        <v>0</v>
      </c>
      <c r="I23" s="3">
        <f t="shared" si="0"/>
        <v>0</v>
      </c>
      <c r="K23" s="3">
        <v>26337776</v>
      </c>
      <c r="M23" s="3">
        <v>110503019436</v>
      </c>
      <c r="O23" s="3">
        <v>133409817975</v>
      </c>
      <c r="Q23" s="14">
        <v>-22906798539</v>
      </c>
    </row>
    <row r="24" spans="1:17" ht="24">
      <c r="A24" s="12" t="s">
        <v>23</v>
      </c>
      <c r="C24" s="3">
        <v>0</v>
      </c>
      <c r="E24" s="3">
        <v>0</v>
      </c>
      <c r="G24" s="3">
        <v>0</v>
      </c>
      <c r="I24" s="3">
        <f t="shared" si="0"/>
        <v>0</v>
      </c>
      <c r="K24" s="3">
        <v>12750913</v>
      </c>
      <c r="M24" s="3">
        <v>292262416363</v>
      </c>
      <c r="O24" s="3">
        <v>319411135792</v>
      </c>
      <c r="Q24" s="14">
        <v>-27148719429</v>
      </c>
    </row>
    <row r="25" spans="1:17" ht="24">
      <c r="A25" s="12" t="s">
        <v>109</v>
      </c>
      <c r="C25" s="3">
        <v>0</v>
      </c>
      <c r="E25" s="3">
        <v>0</v>
      </c>
      <c r="G25" s="3">
        <v>0</v>
      </c>
      <c r="I25" s="3">
        <f t="shared" si="0"/>
        <v>0</v>
      </c>
      <c r="K25" s="3">
        <v>3505604</v>
      </c>
      <c r="M25" s="3">
        <v>15841392753</v>
      </c>
      <c r="O25" s="3">
        <v>21148266723</v>
      </c>
      <c r="Q25" s="14">
        <v>-5306873970</v>
      </c>
    </row>
    <row r="26" spans="1:17" ht="24">
      <c r="A26" s="12" t="s">
        <v>85</v>
      </c>
      <c r="C26" s="3">
        <v>0</v>
      </c>
      <c r="E26" s="3">
        <v>0</v>
      </c>
      <c r="G26" s="3">
        <v>0</v>
      </c>
      <c r="I26" s="3">
        <f t="shared" si="0"/>
        <v>0</v>
      </c>
      <c r="K26" s="3">
        <v>1013777</v>
      </c>
      <c r="M26" s="3">
        <v>44359032806</v>
      </c>
      <c r="O26" s="3">
        <v>57915106693</v>
      </c>
      <c r="Q26" s="14">
        <v>-13556073887</v>
      </c>
    </row>
    <row r="27" spans="1:17" ht="24">
      <c r="A27" s="12" t="s">
        <v>26</v>
      </c>
      <c r="C27" s="3">
        <v>0</v>
      </c>
      <c r="E27" s="3">
        <v>0</v>
      </c>
      <c r="G27" s="3">
        <v>0</v>
      </c>
      <c r="I27" s="3">
        <f t="shared" si="0"/>
        <v>0</v>
      </c>
      <c r="K27" s="3">
        <v>122917490</v>
      </c>
      <c r="M27" s="3">
        <v>424836483177</v>
      </c>
      <c r="O27" s="3">
        <v>434616067634</v>
      </c>
      <c r="Q27" s="14">
        <v>-9779584457</v>
      </c>
    </row>
    <row r="28" spans="1:17" ht="24">
      <c r="A28" s="12" t="s">
        <v>95</v>
      </c>
      <c r="C28" s="3">
        <v>0</v>
      </c>
      <c r="E28" s="3">
        <v>0</v>
      </c>
      <c r="G28" s="3">
        <v>0</v>
      </c>
      <c r="I28" s="3">
        <f t="shared" si="0"/>
        <v>0</v>
      </c>
      <c r="K28" s="3">
        <v>625000</v>
      </c>
      <c r="M28" s="3">
        <v>43124751768</v>
      </c>
      <c r="O28" s="3">
        <v>50358183750</v>
      </c>
      <c r="Q28" s="14">
        <v>-7233431982</v>
      </c>
    </row>
    <row r="29" spans="1:17" ht="24">
      <c r="A29" s="12" t="s">
        <v>15</v>
      </c>
      <c r="C29" s="3">
        <v>0</v>
      </c>
      <c r="E29" s="3">
        <v>0</v>
      </c>
      <c r="G29" s="3">
        <v>0</v>
      </c>
      <c r="I29" s="3">
        <f t="shared" si="0"/>
        <v>0</v>
      </c>
      <c r="K29" s="3">
        <v>28498485</v>
      </c>
      <c r="M29" s="3">
        <v>248037260431</v>
      </c>
      <c r="O29" s="3">
        <v>228897665640</v>
      </c>
      <c r="Q29" s="14">
        <v>19139594791</v>
      </c>
    </row>
    <row r="30" spans="1:17" ht="24">
      <c r="A30" s="12" t="s">
        <v>25</v>
      </c>
      <c r="C30" s="3">
        <v>0</v>
      </c>
      <c r="E30" s="3">
        <v>0</v>
      </c>
      <c r="G30" s="3">
        <v>0</v>
      </c>
      <c r="I30" s="3">
        <f t="shared" si="0"/>
        <v>0</v>
      </c>
      <c r="K30" s="3">
        <v>8861334</v>
      </c>
      <c r="M30" s="3">
        <v>37731071592</v>
      </c>
      <c r="O30" s="3">
        <v>42044079001</v>
      </c>
      <c r="Q30" s="14">
        <v>-4313007409</v>
      </c>
    </row>
    <row r="31" spans="1:17" ht="24">
      <c r="A31" s="12" t="s">
        <v>99</v>
      </c>
      <c r="C31" s="3">
        <v>0</v>
      </c>
      <c r="E31" s="3">
        <v>0</v>
      </c>
      <c r="G31" s="3">
        <v>0</v>
      </c>
      <c r="I31" s="3">
        <f t="shared" si="0"/>
        <v>0</v>
      </c>
      <c r="K31" s="3">
        <v>625000</v>
      </c>
      <c r="M31" s="3">
        <v>4982675691</v>
      </c>
      <c r="O31" s="3">
        <v>5422877499</v>
      </c>
      <c r="Q31" s="14">
        <v>-440201808</v>
      </c>
    </row>
    <row r="32" spans="1:17" ht="24">
      <c r="A32" s="12" t="s">
        <v>110</v>
      </c>
      <c r="C32" s="3">
        <v>0</v>
      </c>
      <c r="E32" s="3">
        <v>0</v>
      </c>
      <c r="G32" s="3">
        <v>0</v>
      </c>
      <c r="I32" s="3">
        <f t="shared" si="0"/>
        <v>0</v>
      </c>
      <c r="K32" s="3">
        <v>1868006</v>
      </c>
      <c r="M32" s="3">
        <v>15844571729</v>
      </c>
      <c r="O32" s="3">
        <v>16266368351</v>
      </c>
      <c r="Q32" s="14">
        <v>-421796622</v>
      </c>
    </row>
    <row r="33" spans="1:17" ht="24">
      <c r="A33" s="12" t="s">
        <v>30</v>
      </c>
      <c r="C33" s="3">
        <v>0</v>
      </c>
      <c r="E33" s="3">
        <v>0</v>
      </c>
      <c r="G33" s="3">
        <v>0</v>
      </c>
      <c r="I33" s="3">
        <f t="shared" si="0"/>
        <v>0</v>
      </c>
      <c r="K33" s="3">
        <v>15528184</v>
      </c>
      <c r="M33" s="3">
        <v>70403405808</v>
      </c>
      <c r="O33" s="3">
        <v>71776429569</v>
      </c>
      <c r="Q33" s="14">
        <v>-1373023761</v>
      </c>
    </row>
    <row r="34" spans="1:17" ht="24">
      <c r="A34" s="12" t="s">
        <v>17</v>
      </c>
      <c r="C34" s="3">
        <v>0</v>
      </c>
      <c r="E34" s="3">
        <v>0</v>
      </c>
      <c r="G34" s="3">
        <v>0</v>
      </c>
      <c r="I34" s="3">
        <f t="shared" si="0"/>
        <v>0</v>
      </c>
      <c r="K34" s="3">
        <v>14924721</v>
      </c>
      <c r="M34" s="3">
        <v>111935499007</v>
      </c>
      <c r="O34" s="3">
        <v>97655835718</v>
      </c>
      <c r="Q34" s="14">
        <v>14279663289</v>
      </c>
    </row>
    <row r="35" spans="1:17" ht="24">
      <c r="A35" s="12" t="s">
        <v>111</v>
      </c>
      <c r="C35" s="3">
        <v>0</v>
      </c>
      <c r="E35" s="3">
        <v>0</v>
      </c>
      <c r="G35" s="3">
        <v>0</v>
      </c>
      <c r="I35" s="3">
        <f t="shared" si="0"/>
        <v>0</v>
      </c>
      <c r="K35" s="3">
        <v>20000000</v>
      </c>
      <c r="M35" s="3">
        <v>30280000000</v>
      </c>
      <c r="O35" s="3">
        <v>30099834000</v>
      </c>
      <c r="Q35" s="14">
        <v>180166000</v>
      </c>
    </row>
    <row r="36" spans="1:17" ht="24">
      <c r="A36" s="12" t="s">
        <v>33</v>
      </c>
      <c r="C36" s="3">
        <v>0</v>
      </c>
      <c r="E36" s="3">
        <v>0</v>
      </c>
      <c r="G36" s="3">
        <v>0</v>
      </c>
      <c r="I36" s="3">
        <f t="shared" si="0"/>
        <v>0</v>
      </c>
      <c r="K36" s="3">
        <v>35528080</v>
      </c>
      <c r="M36" s="3">
        <v>395044163094</v>
      </c>
      <c r="O36" s="3">
        <v>431569925733</v>
      </c>
      <c r="Q36" s="14">
        <v>-36525762639</v>
      </c>
    </row>
    <row r="37" spans="1:17" ht="24">
      <c r="A37" s="12" t="s">
        <v>112</v>
      </c>
      <c r="C37" s="3">
        <v>0</v>
      </c>
      <c r="E37" s="3">
        <v>0</v>
      </c>
      <c r="G37" s="3">
        <v>0</v>
      </c>
      <c r="I37" s="3">
        <f t="shared" si="0"/>
        <v>0</v>
      </c>
      <c r="K37" s="3">
        <v>29054425</v>
      </c>
      <c r="M37" s="3">
        <v>106861831818</v>
      </c>
      <c r="O37" s="3">
        <v>108450224648</v>
      </c>
      <c r="Q37" s="14">
        <v>-1588392830</v>
      </c>
    </row>
    <row r="38" spans="1:17" ht="24">
      <c r="A38" s="12" t="s">
        <v>38</v>
      </c>
      <c r="C38" s="3">
        <v>0</v>
      </c>
      <c r="E38" s="3">
        <v>0</v>
      </c>
      <c r="G38" s="3">
        <v>0</v>
      </c>
      <c r="I38" s="3">
        <f t="shared" si="0"/>
        <v>0</v>
      </c>
      <c r="K38" s="3">
        <v>14094905</v>
      </c>
      <c r="M38" s="3">
        <v>129192063274</v>
      </c>
      <c r="O38" s="3">
        <v>154679075493</v>
      </c>
      <c r="Q38" s="14">
        <v>-25487012219</v>
      </c>
    </row>
    <row r="39" spans="1:17" ht="24">
      <c r="A39" s="12" t="s">
        <v>113</v>
      </c>
      <c r="C39" s="3">
        <v>0</v>
      </c>
      <c r="E39" s="3">
        <v>0</v>
      </c>
      <c r="G39" s="3">
        <v>0</v>
      </c>
      <c r="I39" s="3">
        <f t="shared" si="0"/>
        <v>0</v>
      </c>
      <c r="K39" s="3">
        <v>8985692</v>
      </c>
      <c r="M39" s="3">
        <v>30739775475</v>
      </c>
      <c r="O39" s="3">
        <v>31343185008</v>
      </c>
      <c r="Q39" s="14">
        <v>-603409533</v>
      </c>
    </row>
    <row r="40" spans="1:17" ht="24">
      <c r="A40" s="12" t="s">
        <v>114</v>
      </c>
      <c r="C40" s="3">
        <v>0</v>
      </c>
      <c r="E40" s="3">
        <v>0</v>
      </c>
      <c r="G40" s="3">
        <v>0</v>
      </c>
      <c r="I40" s="3">
        <f t="shared" si="0"/>
        <v>0</v>
      </c>
      <c r="K40" s="3">
        <v>26931335</v>
      </c>
      <c r="M40" s="3">
        <v>78735022968</v>
      </c>
      <c r="O40" s="3">
        <v>94054200621</v>
      </c>
      <c r="Q40" s="14">
        <v>-15319177653</v>
      </c>
    </row>
    <row r="41" spans="1:17" ht="24">
      <c r="A41" s="12" t="s">
        <v>115</v>
      </c>
      <c r="C41" s="3">
        <v>0</v>
      </c>
      <c r="E41" s="3">
        <v>0</v>
      </c>
      <c r="G41" s="3">
        <v>0</v>
      </c>
      <c r="I41" s="3">
        <f t="shared" si="0"/>
        <v>0</v>
      </c>
      <c r="K41" s="3">
        <v>1800000</v>
      </c>
      <c r="M41" s="3">
        <v>8081676170</v>
      </c>
      <c r="O41" s="3">
        <v>9590594400</v>
      </c>
      <c r="Q41" s="14">
        <v>-1508918230</v>
      </c>
    </row>
    <row r="42" spans="1:17" ht="24">
      <c r="A42" s="12" t="s">
        <v>27</v>
      </c>
      <c r="C42" s="3">
        <v>0</v>
      </c>
      <c r="E42" s="3">
        <v>0</v>
      </c>
      <c r="G42" s="3">
        <v>0</v>
      </c>
      <c r="I42" s="3">
        <f t="shared" si="0"/>
        <v>0</v>
      </c>
      <c r="K42" s="3">
        <v>927336</v>
      </c>
      <c r="M42" s="3">
        <v>14234461007</v>
      </c>
      <c r="O42" s="3">
        <v>13964557462</v>
      </c>
      <c r="Q42" s="14">
        <v>269903545</v>
      </c>
    </row>
    <row r="43" spans="1:17" ht="24">
      <c r="A43" s="12" t="s">
        <v>116</v>
      </c>
      <c r="C43" s="3">
        <v>0</v>
      </c>
      <c r="E43" s="3">
        <v>0</v>
      </c>
      <c r="G43" s="3">
        <v>0</v>
      </c>
      <c r="I43" s="3">
        <f t="shared" si="0"/>
        <v>0</v>
      </c>
      <c r="K43" s="3">
        <v>20000000</v>
      </c>
      <c r="M43" s="3">
        <v>32167458290</v>
      </c>
      <c r="O43" s="3">
        <v>30280000000</v>
      </c>
      <c r="Q43" s="14">
        <v>1887458290</v>
      </c>
    </row>
    <row r="44" spans="1:17" ht="24">
      <c r="A44" s="12" t="s">
        <v>16</v>
      </c>
      <c r="C44" s="3">
        <v>0</v>
      </c>
      <c r="E44" s="3">
        <v>0</v>
      </c>
      <c r="G44" s="3">
        <v>0</v>
      </c>
      <c r="I44" s="3">
        <f t="shared" si="0"/>
        <v>0</v>
      </c>
      <c r="K44" s="3">
        <v>1562500</v>
      </c>
      <c r="M44" s="3">
        <v>5079142676</v>
      </c>
      <c r="O44" s="3">
        <v>4081827940</v>
      </c>
      <c r="Q44" s="14">
        <v>997314736</v>
      </c>
    </row>
    <row r="45" spans="1:17" ht="24">
      <c r="A45" s="12" t="s">
        <v>37</v>
      </c>
      <c r="C45" s="3">
        <v>0</v>
      </c>
      <c r="E45" s="3">
        <v>0</v>
      </c>
      <c r="G45" s="3">
        <v>0</v>
      </c>
      <c r="I45" s="3">
        <f t="shared" si="0"/>
        <v>0</v>
      </c>
      <c r="K45" s="3">
        <v>125000</v>
      </c>
      <c r="M45" s="3">
        <v>3282850209</v>
      </c>
      <c r="O45" s="3">
        <v>2270810022</v>
      </c>
      <c r="Q45" s="14">
        <v>1012040187</v>
      </c>
    </row>
    <row r="46" spans="1:17" ht="24">
      <c r="A46" s="12" t="s">
        <v>32</v>
      </c>
      <c r="C46" s="3">
        <v>0</v>
      </c>
      <c r="E46" s="3">
        <v>0</v>
      </c>
      <c r="G46" s="3">
        <v>0</v>
      </c>
      <c r="I46" s="3">
        <f t="shared" si="0"/>
        <v>0</v>
      </c>
      <c r="K46" s="3">
        <v>2641895</v>
      </c>
      <c r="M46" s="3">
        <v>9851782201</v>
      </c>
      <c r="O46" s="3">
        <v>9874420743</v>
      </c>
      <c r="Q46" s="14">
        <v>-22638542</v>
      </c>
    </row>
    <row r="47" spans="1:17" ht="23.25" thickBot="1">
      <c r="A47" s="13" t="s">
        <v>47</v>
      </c>
      <c r="C47" s="1" t="s">
        <v>47</v>
      </c>
      <c r="E47" s="4">
        <f>SUM(E8:E46)</f>
        <v>1198469518408</v>
      </c>
      <c r="G47" s="4">
        <f>SUM(G8:G46)</f>
        <v>1205811809846</v>
      </c>
      <c r="I47" s="4">
        <f>SUM(I8:I46)</f>
        <v>-7342291438</v>
      </c>
      <c r="K47" s="1" t="s">
        <v>47</v>
      </c>
      <c r="M47" s="4">
        <f>SUM(M8:M46)</f>
        <v>6367823829169</v>
      </c>
      <c r="O47" s="4">
        <f>SUM(O8:O46)</f>
        <v>6364426371660</v>
      </c>
      <c r="Q47" s="4">
        <f>SUM(Q8:Q46)</f>
        <v>3397457509</v>
      </c>
    </row>
    <row r="48" spans="1:17" ht="23.25" thickTop="1">
      <c r="Q48" s="3"/>
    </row>
    <row r="49" spans="17:17">
      <c r="Q49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39"/>
  <sheetViews>
    <sheetView rightToLeft="1" workbookViewId="0">
      <selection activeCell="E14" sqref="E14"/>
    </sheetView>
  </sheetViews>
  <sheetFormatPr defaultRowHeight="22.5"/>
  <cols>
    <col min="1" max="1" width="34.7109375" style="13" bestFit="1" customWidth="1"/>
    <col min="2" max="2" width="1" style="1" customWidth="1"/>
    <col min="3" max="3" width="14.1406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21.71093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29.140625" style="1" bestFit="1" customWidth="1"/>
    <col min="20" max="20" width="19.7109375" style="1" bestFit="1" customWidth="1"/>
    <col min="21" max="16384" width="9.140625" style="1"/>
  </cols>
  <sheetData>
    <row r="2" spans="1:20" ht="24">
      <c r="A2" s="17" t="s">
        <v>133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20" ht="24">
      <c r="A3" s="17" t="s">
        <v>61</v>
      </c>
      <c r="B3" s="17" t="s">
        <v>61</v>
      </c>
      <c r="C3" s="17" t="s">
        <v>61</v>
      </c>
      <c r="D3" s="17" t="s">
        <v>61</v>
      </c>
      <c r="E3" s="17" t="s">
        <v>61</v>
      </c>
      <c r="F3" s="17" t="s">
        <v>61</v>
      </c>
      <c r="G3" s="17" t="s">
        <v>61</v>
      </c>
      <c r="H3" s="17" t="s">
        <v>61</v>
      </c>
      <c r="I3" s="17" t="s">
        <v>61</v>
      </c>
      <c r="J3" s="17" t="s">
        <v>61</v>
      </c>
      <c r="K3" s="17" t="s">
        <v>61</v>
      </c>
      <c r="L3" s="17" t="s">
        <v>61</v>
      </c>
      <c r="M3" s="17" t="s">
        <v>61</v>
      </c>
      <c r="N3" s="17" t="s">
        <v>61</v>
      </c>
      <c r="O3" s="17" t="s">
        <v>61</v>
      </c>
      <c r="P3" s="17" t="s">
        <v>61</v>
      </c>
      <c r="Q3" s="17" t="s">
        <v>61</v>
      </c>
    </row>
    <row r="4" spans="1:20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6" spans="1:20" ht="24.75" thickBot="1">
      <c r="A6" s="19" t="s">
        <v>3</v>
      </c>
      <c r="C6" s="16" t="s">
        <v>63</v>
      </c>
      <c r="D6" s="16" t="s">
        <v>63</v>
      </c>
      <c r="E6" s="16" t="s">
        <v>63</v>
      </c>
      <c r="F6" s="16" t="s">
        <v>63</v>
      </c>
      <c r="G6" s="16" t="s">
        <v>63</v>
      </c>
      <c r="H6" s="16" t="s">
        <v>63</v>
      </c>
      <c r="I6" s="16" t="s">
        <v>63</v>
      </c>
      <c r="K6" s="16" t="s">
        <v>64</v>
      </c>
      <c r="L6" s="16" t="s">
        <v>64</v>
      </c>
      <c r="M6" s="16" t="s">
        <v>64</v>
      </c>
      <c r="N6" s="16" t="s">
        <v>64</v>
      </c>
      <c r="O6" s="16" t="s">
        <v>64</v>
      </c>
      <c r="P6" s="16" t="s">
        <v>64</v>
      </c>
      <c r="Q6" s="16" t="s">
        <v>64</v>
      </c>
    </row>
    <row r="7" spans="1:20" ht="24.75" thickBot="1">
      <c r="A7" s="19" t="s">
        <v>3</v>
      </c>
      <c r="C7" s="16" t="s">
        <v>7</v>
      </c>
      <c r="E7" s="16" t="s">
        <v>100</v>
      </c>
      <c r="G7" s="16" t="s">
        <v>101</v>
      </c>
      <c r="I7" s="16" t="s">
        <v>102</v>
      </c>
      <c r="K7" s="16" t="s">
        <v>7</v>
      </c>
      <c r="M7" s="16" t="s">
        <v>100</v>
      </c>
      <c r="O7" s="16" t="s">
        <v>101</v>
      </c>
      <c r="Q7" s="16" t="s">
        <v>102</v>
      </c>
    </row>
    <row r="8" spans="1:20" ht="24">
      <c r="A8" s="12" t="s">
        <v>29</v>
      </c>
      <c r="C8" s="3">
        <v>14067737</v>
      </c>
      <c r="E8" s="3">
        <v>51377340786</v>
      </c>
      <c r="G8" s="3">
        <v>39798551556</v>
      </c>
      <c r="I8" s="3">
        <v>11578789230</v>
      </c>
      <c r="K8" s="3">
        <v>14067737</v>
      </c>
      <c r="M8" s="3">
        <v>51377340786</v>
      </c>
      <c r="O8" s="3">
        <v>60302138973</v>
      </c>
      <c r="Q8" s="3">
        <v>-8924798187</v>
      </c>
      <c r="S8" s="3"/>
      <c r="T8" s="3"/>
    </row>
    <row r="9" spans="1:20" ht="24">
      <c r="A9" s="12" t="s">
        <v>44</v>
      </c>
      <c r="C9" s="3">
        <v>2200000</v>
      </c>
      <c r="E9" s="3">
        <v>47543423400</v>
      </c>
      <c r="G9" s="3">
        <v>44763502006</v>
      </c>
      <c r="I9" s="3">
        <v>2779921394</v>
      </c>
      <c r="K9" s="3">
        <v>2200000</v>
      </c>
      <c r="M9" s="3">
        <v>47543423400</v>
      </c>
      <c r="O9" s="3">
        <v>44763502006</v>
      </c>
      <c r="Q9" s="3">
        <v>2779921394</v>
      </c>
      <c r="S9" s="3"/>
      <c r="T9" s="3"/>
    </row>
    <row r="10" spans="1:20" ht="24">
      <c r="A10" s="12" t="s">
        <v>45</v>
      </c>
      <c r="C10" s="3">
        <v>10300000</v>
      </c>
      <c r="E10" s="3">
        <v>41968492785</v>
      </c>
      <c r="G10" s="3">
        <v>40207277760</v>
      </c>
      <c r="I10" s="3">
        <v>1761215025</v>
      </c>
      <c r="K10" s="3">
        <v>10300000</v>
      </c>
      <c r="M10" s="3">
        <v>41968492785</v>
      </c>
      <c r="O10" s="3">
        <v>40207277760</v>
      </c>
      <c r="Q10" s="3">
        <v>1761215025</v>
      </c>
      <c r="S10" s="3"/>
      <c r="T10" s="3"/>
    </row>
    <row r="11" spans="1:20" ht="24">
      <c r="A11" s="12" t="s">
        <v>28</v>
      </c>
      <c r="C11" s="3">
        <v>10629869</v>
      </c>
      <c r="E11" s="3">
        <v>40554692470</v>
      </c>
      <c r="G11" s="3">
        <v>39603173170</v>
      </c>
      <c r="I11" s="3">
        <v>951519300</v>
      </c>
      <c r="K11" s="3">
        <v>10629869</v>
      </c>
      <c r="M11" s="3">
        <v>40554692470</v>
      </c>
      <c r="O11" s="3">
        <v>36073510612</v>
      </c>
      <c r="Q11" s="3">
        <v>4481181858</v>
      </c>
      <c r="S11" s="3"/>
      <c r="T11" s="3"/>
    </row>
    <row r="12" spans="1:20" ht="24">
      <c r="A12" s="12" t="s">
        <v>23</v>
      </c>
      <c r="C12" s="3">
        <v>4988140</v>
      </c>
      <c r="E12" s="3">
        <v>89252290206</v>
      </c>
      <c r="G12" s="3">
        <v>93367812476</v>
      </c>
      <c r="I12" s="3">
        <v>-4115522270</v>
      </c>
      <c r="K12" s="3">
        <v>4988140</v>
      </c>
      <c r="M12" s="3">
        <v>89252290206</v>
      </c>
      <c r="O12" s="3">
        <v>124953206201</v>
      </c>
      <c r="Q12" s="3">
        <v>-35700915995</v>
      </c>
      <c r="S12" s="3"/>
      <c r="T12" s="3"/>
    </row>
    <row r="13" spans="1:20" ht="24">
      <c r="A13" s="12" t="s">
        <v>34</v>
      </c>
      <c r="C13" s="3">
        <v>41256290</v>
      </c>
      <c r="E13" s="3">
        <v>377299498685</v>
      </c>
      <c r="G13" s="3">
        <v>379578104782</v>
      </c>
      <c r="I13" s="3">
        <v>-2278606097</v>
      </c>
      <c r="K13" s="3">
        <v>41256290</v>
      </c>
      <c r="M13" s="3">
        <v>377299498685</v>
      </c>
      <c r="O13" s="3">
        <v>364406024116</v>
      </c>
      <c r="Q13" s="3">
        <v>12893474569</v>
      </c>
      <c r="S13" s="3"/>
      <c r="T13" s="3"/>
    </row>
    <row r="14" spans="1:20" ht="24">
      <c r="A14" s="12" t="s">
        <v>35</v>
      </c>
      <c r="C14" s="3">
        <v>28302448</v>
      </c>
      <c r="E14" s="3">
        <v>141514263625</v>
      </c>
      <c r="G14" s="3">
        <v>116309682628</v>
      </c>
      <c r="I14" s="3">
        <v>25204580997</v>
      </c>
      <c r="K14" s="3">
        <v>28302448</v>
      </c>
      <c r="M14" s="3">
        <v>141514263625</v>
      </c>
      <c r="O14" s="3">
        <v>143824945596</v>
      </c>
      <c r="Q14" s="3">
        <v>-2310681971</v>
      </c>
      <c r="S14" s="3"/>
      <c r="T14" s="3"/>
    </row>
    <row r="15" spans="1:20" ht="24">
      <c r="A15" s="12" t="s">
        <v>19</v>
      </c>
      <c r="C15" s="3">
        <v>13381004</v>
      </c>
      <c r="E15" s="3">
        <v>33014042599</v>
      </c>
      <c r="G15" s="3">
        <v>28544776558</v>
      </c>
      <c r="I15" s="3">
        <v>4469266041</v>
      </c>
      <c r="K15" s="3">
        <v>13381004</v>
      </c>
      <c r="M15" s="3">
        <v>33014042599</v>
      </c>
      <c r="O15" s="3">
        <v>30191653654</v>
      </c>
      <c r="Q15" s="3">
        <v>2822388945</v>
      </c>
      <c r="S15" s="3"/>
      <c r="T15" s="3"/>
    </row>
    <row r="16" spans="1:20" ht="24">
      <c r="A16" s="12" t="s">
        <v>15</v>
      </c>
      <c r="C16" s="3">
        <v>20390258</v>
      </c>
      <c r="E16" s="3">
        <v>129113122096</v>
      </c>
      <c r="G16" s="3">
        <v>132599379082</v>
      </c>
      <c r="I16" s="3">
        <v>-3486256986</v>
      </c>
      <c r="K16" s="3">
        <v>20390258</v>
      </c>
      <c r="M16" s="3">
        <v>129113122096</v>
      </c>
      <c r="O16" s="3">
        <v>139223135571</v>
      </c>
      <c r="Q16" s="3">
        <v>-10110013475</v>
      </c>
      <c r="S16" s="3"/>
      <c r="T16" s="3"/>
    </row>
    <row r="17" spans="1:20" ht="24">
      <c r="A17" s="12" t="s">
        <v>25</v>
      </c>
      <c r="C17" s="3">
        <v>60288865</v>
      </c>
      <c r="E17" s="3">
        <v>200286548778</v>
      </c>
      <c r="G17" s="3">
        <v>185120049998</v>
      </c>
      <c r="I17" s="3">
        <v>15166498780</v>
      </c>
      <c r="K17" s="3">
        <v>60288865</v>
      </c>
      <c r="M17" s="3">
        <v>200286548778</v>
      </c>
      <c r="O17" s="3">
        <v>208861548868</v>
      </c>
      <c r="Q17" s="3">
        <v>-8575000090</v>
      </c>
      <c r="S17" s="3"/>
      <c r="T17" s="3"/>
    </row>
    <row r="18" spans="1:20" ht="24">
      <c r="A18" s="12" t="s">
        <v>36</v>
      </c>
      <c r="C18" s="3">
        <v>65519320</v>
      </c>
      <c r="E18" s="3">
        <v>403802776285</v>
      </c>
      <c r="G18" s="3">
        <v>450214972001</v>
      </c>
      <c r="I18" s="3">
        <v>-46412195716</v>
      </c>
      <c r="K18" s="3">
        <v>65519320</v>
      </c>
      <c r="M18" s="3">
        <v>403802776285</v>
      </c>
      <c r="O18" s="3">
        <v>394792307824</v>
      </c>
      <c r="Q18" s="3">
        <v>9010468461</v>
      </c>
      <c r="S18" s="3"/>
      <c r="T18" s="3"/>
    </row>
    <row r="19" spans="1:20" ht="24">
      <c r="A19" s="12" t="s">
        <v>27</v>
      </c>
      <c r="C19" s="3">
        <v>3968085</v>
      </c>
      <c r="E19" s="3">
        <v>24968526080</v>
      </c>
      <c r="G19" s="3">
        <v>27335211017</v>
      </c>
      <c r="I19" s="3">
        <v>-2366684937</v>
      </c>
      <c r="K19" s="3">
        <v>3968085</v>
      </c>
      <c r="M19" s="3">
        <v>24968526080</v>
      </c>
      <c r="O19" s="3">
        <v>28015798167</v>
      </c>
      <c r="Q19" s="3">
        <v>-3047272087</v>
      </c>
      <c r="S19" s="3"/>
      <c r="T19" s="3"/>
    </row>
    <row r="20" spans="1:20" ht="24">
      <c r="A20" s="12" t="s">
        <v>46</v>
      </c>
      <c r="C20" s="3">
        <v>3800000</v>
      </c>
      <c r="E20" s="3">
        <v>25195191300</v>
      </c>
      <c r="G20" s="3">
        <v>24989168448</v>
      </c>
      <c r="I20" s="3">
        <v>206022852</v>
      </c>
      <c r="K20" s="3">
        <v>3800000</v>
      </c>
      <c r="M20" s="3">
        <v>25195191300</v>
      </c>
      <c r="O20" s="3">
        <v>24989168448</v>
      </c>
      <c r="Q20" s="3">
        <v>206022852</v>
      </c>
      <c r="S20" s="3"/>
      <c r="T20" s="3"/>
    </row>
    <row r="21" spans="1:20" ht="24">
      <c r="A21" s="12" t="s">
        <v>26</v>
      </c>
      <c r="C21" s="3">
        <v>75224104</v>
      </c>
      <c r="E21" s="3">
        <v>195764930881</v>
      </c>
      <c r="G21" s="3">
        <v>201298393404</v>
      </c>
      <c r="I21" s="3">
        <v>-5533462523</v>
      </c>
      <c r="K21" s="3">
        <v>75224104</v>
      </c>
      <c r="M21" s="3">
        <v>195764930881</v>
      </c>
      <c r="O21" s="3">
        <v>265980083807</v>
      </c>
      <c r="Q21" s="3">
        <v>-70215152926</v>
      </c>
      <c r="S21" s="3"/>
      <c r="T21" s="3"/>
    </row>
    <row r="22" spans="1:20" ht="24">
      <c r="A22" s="12" t="s">
        <v>22</v>
      </c>
      <c r="C22" s="3">
        <v>1441252</v>
      </c>
      <c r="E22" s="3">
        <v>29871306080</v>
      </c>
      <c r="G22" s="3">
        <v>27707964488</v>
      </c>
      <c r="I22" s="3">
        <v>2163341592</v>
      </c>
      <c r="K22" s="3">
        <v>1441252</v>
      </c>
      <c r="M22" s="3">
        <v>29871306080</v>
      </c>
      <c r="O22" s="3">
        <v>26615244077</v>
      </c>
      <c r="Q22" s="3">
        <v>3256062003</v>
      </c>
      <c r="S22" s="3"/>
      <c r="T22" s="3"/>
    </row>
    <row r="23" spans="1:20" ht="24">
      <c r="A23" s="12" t="s">
        <v>43</v>
      </c>
      <c r="C23" s="3">
        <v>10600000</v>
      </c>
      <c r="E23" s="3">
        <v>100733050800</v>
      </c>
      <c r="G23" s="3">
        <v>99732465631</v>
      </c>
      <c r="I23" s="3">
        <v>1000585169</v>
      </c>
      <c r="K23" s="3">
        <v>10600000</v>
      </c>
      <c r="M23" s="3">
        <v>100733050800</v>
      </c>
      <c r="O23" s="3">
        <v>99732465631</v>
      </c>
      <c r="Q23" s="3">
        <v>1000585169</v>
      </c>
      <c r="S23" s="3"/>
      <c r="T23" s="3"/>
    </row>
    <row r="24" spans="1:20" ht="24">
      <c r="A24" s="12" t="s">
        <v>20</v>
      </c>
      <c r="C24" s="3">
        <v>4078051</v>
      </c>
      <c r="E24" s="3">
        <v>21768834023</v>
      </c>
      <c r="G24" s="3">
        <v>22466085318</v>
      </c>
      <c r="I24" s="3">
        <v>-697251295</v>
      </c>
      <c r="K24" s="3">
        <v>4078051</v>
      </c>
      <c r="M24" s="3">
        <v>21768834023</v>
      </c>
      <c r="O24" s="3">
        <v>24549867020</v>
      </c>
      <c r="Q24" s="3">
        <v>-2781032997</v>
      </c>
      <c r="S24" s="3"/>
      <c r="T24" s="3"/>
    </row>
    <row r="25" spans="1:20" ht="24">
      <c r="A25" s="12" t="s">
        <v>16</v>
      </c>
      <c r="C25" s="3">
        <v>1562500</v>
      </c>
      <c r="E25" s="3">
        <v>4015030078</v>
      </c>
      <c r="G25" s="3">
        <v>3847284140</v>
      </c>
      <c r="I25" s="3">
        <v>167745938</v>
      </c>
      <c r="K25" s="3">
        <v>1562500</v>
      </c>
      <c r="M25" s="3">
        <v>4015030078</v>
      </c>
      <c r="O25" s="3">
        <v>4081827935</v>
      </c>
      <c r="Q25" s="3">
        <v>-66797857</v>
      </c>
      <c r="S25" s="3"/>
      <c r="T25" s="3"/>
    </row>
    <row r="26" spans="1:20" ht="24">
      <c r="A26" s="12" t="s">
        <v>31</v>
      </c>
      <c r="C26" s="3">
        <v>387039428</v>
      </c>
      <c r="E26" s="3">
        <v>1617432428467</v>
      </c>
      <c r="G26" s="3">
        <v>1654049474628</v>
      </c>
      <c r="I26" s="3">
        <v>-36617046161</v>
      </c>
      <c r="K26" s="3">
        <v>387039428</v>
      </c>
      <c r="M26" s="3">
        <v>1617432428467</v>
      </c>
      <c r="O26" s="3">
        <v>1820217809021</v>
      </c>
      <c r="Q26" s="3">
        <v>-202785380554</v>
      </c>
      <c r="S26" s="3"/>
      <c r="T26" s="3"/>
    </row>
    <row r="27" spans="1:20" ht="24">
      <c r="A27" s="12" t="s">
        <v>37</v>
      </c>
      <c r="C27" s="3">
        <v>125000</v>
      </c>
      <c r="E27" s="3">
        <v>2795765625</v>
      </c>
      <c r="G27" s="3">
        <v>2926234687</v>
      </c>
      <c r="I27" s="3">
        <v>-130469062</v>
      </c>
      <c r="K27" s="3">
        <v>125000</v>
      </c>
      <c r="M27" s="3">
        <v>2795765625</v>
      </c>
      <c r="O27" s="3">
        <v>2270810027</v>
      </c>
      <c r="Q27" s="3">
        <v>524955598</v>
      </c>
      <c r="S27" s="3"/>
      <c r="T27" s="3"/>
    </row>
    <row r="28" spans="1:20" ht="24">
      <c r="A28" s="12" t="s">
        <v>24</v>
      </c>
      <c r="C28" s="3">
        <v>65206</v>
      </c>
      <c r="E28" s="3">
        <v>323296042832</v>
      </c>
      <c r="G28" s="3">
        <v>308334006048</v>
      </c>
      <c r="I28" s="3">
        <v>14962036784</v>
      </c>
      <c r="K28" s="3">
        <v>65206</v>
      </c>
      <c r="M28" s="3">
        <v>323296042832</v>
      </c>
      <c r="O28" s="3">
        <v>299998073454</v>
      </c>
      <c r="Q28" s="3">
        <v>23297969378</v>
      </c>
      <c r="S28" s="3"/>
      <c r="T28" s="3"/>
    </row>
    <row r="29" spans="1:20" ht="24">
      <c r="A29" s="12" t="s">
        <v>30</v>
      </c>
      <c r="C29" s="3">
        <v>5000000</v>
      </c>
      <c r="E29" s="3">
        <v>15407775000</v>
      </c>
      <c r="G29" s="3">
        <v>14557862241</v>
      </c>
      <c r="I29" s="3">
        <v>849912759</v>
      </c>
      <c r="K29" s="3">
        <v>5000000</v>
      </c>
      <c r="M29" s="3">
        <v>15407775000</v>
      </c>
      <c r="O29" s="3">
        <v>15279981237</v>
      </c>
      <c r="Q29" s="3">
        <v>127793763</v>
      </c>
      <c r="S29" s="3"/>
      <c r="T29" s="3"/>
    </row>
    <row r="30" spans="1:20" ht="24">
      <c r="A30" s="12" t="s">
        <v>17</v>
      </c>
      <c r="C30" s="3">
        <v>101129410</v>
      </c>
      <c r="E30" s="3">
        <v>602160863162</v>
      </c>
      <c r="G30" s="3">
        <v>633324447066</v>
      </c>
      <c r="I30" s="3">
        <v>-31163583904</v>
      </c>
      <c r="K30" s="3">
        <v>101129410</v>
      </c>
      <c r="M30" s="3">
        <v>602160863162</v>
      </c>
      <c r="O30" s="3">
        <v>661712674767</v>
      </c>
      <c r="Q30" s="3">
        <v>-59551811605</v>
      </c>
      <c r="S30" s="3"/>
      <c r="T30" s="3"/>
    </row>
    <row r="31" spans="1:20" ht="24">
      <c r="A31" s="12" t="s">
        <v>33</v>
      </c>
      <c r="C31" s="3">
        <v>13989920</v>
      </c>
      <c r="E31" s="3">
        <v>93870089838</v>
      </c>
      <c r="G31" s="3">
        <v>95817025034</v>
      </c>
      <c r="I31" s="3">
        <v>-1946935196</v>
      </c>
      <c r="K31" s="3">
        <v>13989920</v>
      </c>
      <c r="M31" s="3">
        <v>93870089838</v>
      </c>
      <c r="O31" s="3">
        <v>169939630005</v>
      </c>
      <c r="Q31" s="3">
        <v>-76069540167</v>
      </c>
      <c r="S31" s="3"/>
      <c r="T31" s="3"/>
    </row>
    <row r="32" spans="1:20" ht="24">
      <c r="A32" s="12" t="s">
        <v>39</v>
      </c>
      <c r="C32" s="3">
        <v>1500000</v>
      </c>
      <c r="E32" s="3">
        <v>63296133750</v>
      </c>
      <c r="G32" s="3">
        <v>69064703926</v>
      </c>
      <c r="I32" s="3">
        <v>-5768570176</v>
      </c>
      <c r="K32" s="3">
        <v>1500000</v>
      </c>
      <c r="M32" s="3">
        <v>63296133759</v>
      </c>
      <c r="O32" s="3">
        <v>43902918225</v>
      </c>
      <c r="Q32" s="3">
        <v>19393215534</v>
      </c>
      <c r="S32" s="3"/>
      <c r="T32" s="3"/>
    </row>
    <row r="33" spans="1:20" ht="24">
      <c r="A33" s="12" t="s">
        <v>32</v>
      </c>
      <c r="C33" s="3">
        <v>13097756</v>
      </c>
      <c r="E33" s="3">
        <v>34372336288</v>
      </c>
      <c r="G33" s="3">
        <v>33070353853</v>
      </c>
      <c r="I33" s="3">
        <v>1301982435</v>
      </c>
      <c r="K33" s="3">
        <v>13097756</v>
      </c>
      <c r="M33" s="3">
        <v>34372336288</v>
      </c>
      <c r="O33" s="3">
        <v>48954539544</v>
      </c>
      <c r="Q33" s="3">
        <v>-14582203256</v>
      </c>
      <c r="S33" s="3"/>
      <c r="T33" s="3"/>
    </row>
    <row r="34" spans="1:20" ht="24">
      <c r="A34" s="12" t="s">
        <v>21</v>
      </c>
      <c r="C34" s="3">
        <v>25354847</v>
      </c>
      <c r="E34" s="3">
        <v>221543033954</v>
      </c>
      <c r="G34" s="3">
        <v>215683401237</v>
      </c>
      <c r="I34" s="3">
        <v>5859632717</v>
      </c>
      <c r="K34" s="3">
        <v>25354847</v>
      </c>
      <c r="M34" s="3">
        <v>221543033954</v>
      </c>
      <c r="O34" s="3">
        <v>219279912199</v>
      </c>
      <c r="Q34" s="3">
        <v>2263121755</v>
      </c>
      <c r="S34" s="3"/>
      <c r="T34" s="3"/>
    </row>
    <row r="35" spans="1:20" ht="24">
      <c r="A35" s="12" t="s">
        <v>38</v>
      </c>
      <c r="C35" s="3">
        <v>12977921</v>
      </c>
      <c r="E35" s="3">
        <v>93530092182</v>
      </c>
      <c r="G35" s="3">
        <v>89443859306</v>
      </c>
      <c r="I35" s="3">
        <v>4086232876</v>
      </c>
      <c r="K35" s="3">
        <v>12977921</v>
      </c>
      <c r="M35" s="3">
        <v>93530092182</v>
      </c>
      <c r="O35" s="3">
        <v>111246689418</v>
      </c>
      <c r="Q35" s="3">
        <v>-17716597236</v>
      </c>
      <c r="S35" s="3"/>
      <c r="T35" s="3"/>
    </row>
    <row r="36" spans="1:20" ht="24.75" thickBot="1">
      <c r="A36" s="12" t="s">
        <v>18</v>
      </c>
      <c r="C36" s="3">
        <v>11788000</v>
      </c>
      <c r="E36" s="3">
        <v>23447440661</v>
      </c>
      <c r="G36" s="3">
        <v>19443752344</v>
      </c>
      <c r="I36" s="3">
        <v>4003688317</v>
      </c>
      <c r="K36" s="3">
        <v>11788000</v>
      </c>
      <c r="M36" s="3">
        <v>23447440661</v>
      </c>
      <c r="O36" s="3">
        <v>31385178444</v>
      </c>
      <c r="Q36" s="3">
        <v>-7937737783</v>
      </c>
      <c r="S36" s="3"/>
      <c r="T36" s="3"/>
    </row>
    <row r="37" spans="1:20" ht="23.25" thickBot="1">
      <c r="A37" s="13" t="s">
        <v>47</v>
      </c>
      <c r="C37" s="1" t="s">
        <v>47</v>
      </c>
      <c r="E37" s="4">
        <f>SUM(E8:E36)</f>
        <v>5049195362716</v>
      </c>
      <c r="G37" s="4">
        <f>SUM(G8:G36)</f>
        <v>5093198974833</v>
      </c>
      <c r="I37" s="4">
        <f>SUM(I8:I36)</f>
        <v>-44003612117</v>
      </c>
      <c r="K37" s="1" t="s">
        <v>47</v>
      </c>
      <c r="M37" s="4">
        <f>SUM(M8:M35)</f>
        <v>5025747922064</v>
      </c>
      <c r="O37" s="4">
        <f>SUM(O8:O35)</f>
        <v>5454366744163</v>
      </c>
      <c r="Q37" s="4">
        <f>SUM(Q8:Q36)</f>
        <v>-436556559882</v>
      </c>
      <c r="S37" s="3"/>
      <c r="T37" s="3"/>
    </row>
    <row r="38" spans="1:20" ht="23.25" thickTop="1">
      <c r="I38" s="3"/>
      <c r="Q38" s="3"/>
    </row>
    <row r="39" spans="1:20">
      <c r="I39" s="3"/>
      <c r="Q39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2024-10-01T09:59:54Z</dcterms:modified>
</cp:coreProperties>
</file>