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6\"/>
    </mc:Choice>
  </mc:AlternateContent>
  <xr:revisionPtr revIDLastSave="0" documentId="13_ncr:1_{65EC974D-24E0-4CF6-AA36-35E089566215}" xr6:coauthVersionLast="47" xr6:coauthVersionMax="47" xr10:uidLastSave="{00000000-0000-0000-0000-000000000000}"/>
  <bookViews>
    <workbookView xWindow="28680" yWindow="-120" windowWidth="29040" windowHeight="15720" tabRatio="835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E10" i="15"/>
  <c r="O37" i="11"/>
  <c r="M37" i="11"/>
  <c r="Q37" i="11"/>
  <c r="K37" i="11"/>
  <c r="U3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8" i="11"/>
  <c r="S37" i="11"/>
  <c r="I37" i="11"/>
  <c r="M10" i="7"/>
  <c r="E10" i="13"/>
  <c r="C10" i="13"/>
  <c r="G10" i="13"/>
  <c r="I9" i="13" s="1"/>
  <c r="K12" i="6"/>
  <c r="I12" i="6"/>
  <c r="Y39" i="1"/>
  <c r="W39" i="1"/>
  <c r="G39" i="1"/>
  <c r="G37" i="11"/>
  <c r="E37" i="11"/>
  <c r="C37" i="11"/>
  <c r="O17" i="10"/>
  <c r="M17" i="10"/>
  <c r="I17" i="10"/>
  <c r="G17" i="10"/>
  <c r="E17" i="10"/>
  <c r="O36" i="9"/>
  <c r="M36" i="9"/>
  <c r="G36" i="9"/>
  <c r="E36" i="9"/>
  <c r="S29" i="8"/>
  <c r="Q29" i="8"/>
  <c r="O29" i="8"/>
  <c r="M29" i="8"/>
  <c r="K29" i="8"/>
  <c r="I29" i="8"/>
  <c r="K10" i="7"/>
  <c r="I10" i="7"/>
  <c r="G10" i="7"/>
  <c r="E10" i="7"/>
  <c r="C10" i="7"/>
  <c r="G12" i="6"/>
  <c r="E12" i="6"/>
  <c r="C12" i="6"/>
  <c r="U39" i="1"/>
  <c r="O39" i="1"/>
  <c r="K39" i="1"/>
  <c r="E39" i="1"/>
  <c r="Q36" i="9" l="1"/>
  <c r="I36" i="9"/>
  <c r="Q17" i="10"/>
  <c r="I8" i="13"/>
  <c r="I10" i="13" s="1"/>
</calcChain>
</file>

<file path=xl/sharedStrings.xml><?xml version="1.0" encoding="utf-8"?>
<sst xmlns="http://schemas.openxmlformats.org/spreadsheetml/2006/main" count="813" uniqueCount="107">
  <si>
    <t>صندوق سرمایه‌گذاری بخشی صنایع مفید</t>
  </si>
  <si>
    <t>صورت وضعیت پورتفوی</t>
  </si>
  <si>
    <t>برای ماه منتهی به 1403/06/31</t>
  </si>
  <si>
    <t>نام شرکت</t>
  </si>
  <si>
    <t>1403/05/31</t>
  </si>
  <si>
    <t>تغییرات طی دوره</t>
  </si>
  <si>
    <t>1403/06/31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</si>
  <si>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</si>
  <si>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</si>
  <si>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</si>
  <si>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</si>
  <si>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</si>
  <si>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</si>
  <si>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</si>
  <si>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</si>
  <si>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</si>
  <si>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</si>
  <si>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</si>
  <si>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</si>
  <si>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</si>
  <si>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</si>
  <si>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</si>
  <si>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</si>
  <si>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</si>
  <si>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</si>
  <si>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</si>
  <si>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</si>
  <si>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</si>
  <si>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</si>
  <si>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</si>
  <si>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</si>
  <si>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</si>
  <si>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</si>
  <si>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</si>
  <si>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</si>
  <si>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</si>
  <si>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گروه‌بهمن‌</t>
  </si>
  <si>
    <t>گسترش‌سرمایه‌گذاری‌ایران‌خودرو</t>
  </si>
  <si>
    <t>لنت‌ ترمزایران‌</t>
  </si>
  <si>
    <t>موتورسازان‌تراکتورسازی‌ایران‌</t>
  </si>
  <si>
    <t>نشاسته و گلوکز آردینه</t>
  </si>
  <si>
    <t>لیزینگ رایان‌ سایپا</t>
  </si>
  <si>
    <t>قطعات‌ اتومبیل‌ ایران‌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</si>
  <si>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</si>
  <si>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</si>
  <si>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</si>
  <si>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</si>
  <si>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</si>
  <si>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</si>
  <si>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</si>
  <si>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</si>
  <si>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</si>
  <si>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</si>
  <si>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</si>
  <si>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</si>
  <si>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</si>
  <si>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</si>
  <si>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</si>
  <si>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</si>
  <si>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</si>
  <si>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</si>
  <si>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</si>
  <si>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</si>
  <si>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</si>
  <si>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</si>
  <si>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1403/04/11</t>
  </si>
  <si>
    <t>1403/04/17</t>
  </si>
  <si>
    <t>1403/05/23</t>
  </si>
  <si>
    <t>1403/04/23</t>
  </si>
  <si>
    <t>1403/04/10</t>
  </si>
  <si>
    <t>1403/02/31</t>
  </si>
  <si>
    <t>1403/03/10</t>
  </si>
  <si>
    <t>1403/04/31</t>
  </si>
  <si>
    <t>1403/04/30</t>
  </si>
  <si>
    <t>1403/04/13</t>
  </si>
  <si>
    <t>1403/03/01</t>
  </si>
  <si>
    <t>1403/03/30</t>
  </si>
  <si>
    <t>1403/04/28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</si>
  <si>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</si>
  <si>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</si>
  <si>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</si>
  <si>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</si>
  <si>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</si>
  <si>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</si>
  <si>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</si>
  <si>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</si>
  <si>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</si>
  <si>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</si>
  <si>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</si>
  <si>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</si>
  <si>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</si>
  <si>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</si>
  <si>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1- سرمایه گذاری ها</t>
  </si>
  <si>
    <t>1-1-سرمایه‌گذاری در سهام و حق تقدم سهام</t>
  </si>
  <si>
    <t>4-1- سرمایه‌گذاری در  سپرده‌ بانکی</t>
  </si>
  <si>
    <t>2- درآمد حاصل از سرمایه گذاری ها</t>
  </si>
  <si>
    <t>یادداشت</t>
  </si>
  <si>
    <t>2-2</t>
  </si>
  <si>
    <t>درآمد حاصل از سرمایه گذاری در سهام و حق تقدم سهام</t>
  </si>
  <si>
    <t>درآمد حاصل از سرمایه گذاری در سپرده بانکی و گواهی سپرده</t>
  </si>
  <si>
    <t>1403/06/01</t>
  </si>
  <si>
    <t>صندوق سرمایه‌گذاری بخشی صنایع مفید-خودران</t>
  </si>
  <si>
    <t xml:space="preserve">از ابتدای سال مالی </t>
  </si>
  <si>
    <t>تا پایان ماه</t>
  </si>
  <si>
    <t>2-1</t>
  </si>
  <si>
    <t>2-1-درآمد حاصل از سرمایه­گذاری در سهام و حق تقدم سهام:</t>
  </si>
  <si>
    <t>2-2-درآمد حاصل از سرمایه­گذاری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</si>
</sst>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name val="Calibri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9" fontId="1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1"/>
  <sheetViews>
    <sheetView rightToLeft="1" workbookViewId="0">
      <selection activeCell="G17" sqref="G17"/>
    </sheetView>
  </sheetViews>
  <sheetFormatPr defaultRowHeight="22.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4.140625" style="2" bestFit="1" customWidth="1"/>
    <col min="18" max="18" width="1.28515625" style="2" customWidth="1"/>
    <col min="19" max="19" width="11.42578125" style="2" bestFit="1" customWidth="1"/>
    <col min="20" max="20" width="1" style="2" customWidth="1"/>
    <col min="21" max="21" width="21.42578125" style="2" bestFit="1" customWidth="1"/>
    <col min="22" max="22" width="1" style="2" customWidth="1"/>
    <col min="23" max="23" width="21.42578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/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/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/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5" spans="1:25" ht="25.5">
      <c r="A5" s="20" t="s">
        <v>92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6"/>
      <c r="Y5" s="6"/>
    </row>
    <row r="6" spans="1:25" ht="25.5">
      <c r="A6" s="20" t="s">
        <v>93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6"/>
      <c r="Y6" s="6"/>
    </row>
    <row r="7" spans="1:25">
      <c r="Y7" s="4"/>
    </row>
    <row r="8" spans="1:25" ht="24.75" thickBot="1">
      <c r="A8" s="18" t="s">
        <v>3</v>
      </c>
      <c r="C8" s="18" t="s">
        <v>100</v>
      </c>
      <c r="D8" s="18" t="s">
        <v>4</v>
      </c>
      <c r="E8" s="18" t="s">
        <v>4</v>
      </c>
      <c r="F8" s="18" t="s">
        <v>4</v>
      </c>
      <c r="G8" s="18" t="s">
        <v>4</v>
      </c>
      <c r="I8" s="18" t="s">
        <v>5</v>
      </c>
      <c r="J8" s="18" t="s">
        <v>5</v>
      </c>
      <c r="K8" s="18" t="s">
        <v>5</v>
      </c>
      <c r="L8" s="18" t="s">
        <v>5</v>
      </c>
      <c r="M8" s="18" t="s">
        <v>5</v>
      </c>
      <c r="N8" s="18" t="s">
        <v>5</v>
      </c>
      <c r="O8" s="18" t="s">
        <v>5</v>
      </c>
      <c r="Q8" s="18" t="s">
        <v>6</v>
      </c>
      <c r="R8" s="18"/>
      <c r="S8" s="18" t="s">
        <v>6</v>
      </c>
      <c r="T8" s="18" t="s">
        <v>6</v>
      </c>
      <c r="U8" s="18" t="s">
        <v>6</v>
      </c>
      <c r="V8" s="18" t="s">
        <v>6</v>
      </c>
      <c r="W8" s="18" t="s">
        <v>6</v>
      </c>
      <c r="X8" s="18" t="s">
        <v>6</v>
      </c>
      <c r="Y8" s="18" t="s">
        <v>6</v>
      </c>
    </row>
    <row r="9" spans="1:25" ht="24.75" thickBot="1">
      <c r="A9" s="18" t="s">
        <v>3</v>
      </c>
      <c r="C9" s="18" t="s">
        <v>7</v>
      </c>
      <c r="E9" s="18" t="s">
        <v>8</v>
      </c>
      <c r="G9" s="18" t="s">
        <v>9</v>
      </c>
      <c r="I9" s="18" t="s">
        <v>10</v>
      </c>
      <c r="J9" s="18" t="s">
        <v>10</v>
      </c>
      <c r="K9" s="18" t="s">
        <v>10</v>
      </c>
      <c r="M9" s="18" t="s">
        <v>11</v>
      </c>
      <c r="N9" s="18" t="s">
        <v>11</v>
      </c>
      <c r="O9" s="18" t="s">
        <v>11</v>
      </c>
      <c r="Q9" s="18" t="s">
        <v>7</v>
      </c>
      <c r="R9" s="12"/>
      <c r="S9" s="18" t="s">
        <v>12</v>
      </c>
      <c r="U9" s="18" t="s">
        <v>8</v>
      </c>
      <c r="W9" s="18" t="s">
        <v>9</v>
      </c>
      <c r="Y9" s="18" t="s">
        <v>13</v>
      </c>
    </row>
    <row r="10" spans="1:25" ht="24.75" thickBot="1">
      <c r="A10" s="18" t="s">
        <v>3</v>
      </c>
      <c r="C10" s="18" t="s">
        <v>7</v>
      </c>
      <c r="E10" s="18" t="s">
        <v>8</v>
      </c>
      <c r="G10" s="18" t="s">
        <v>9</v>
      </c>
      <c r="I10" s="18" t="s">
        <v>7</v>
      </c>
      <c r="K10" s="18" t="s">
        <v>8</v>
      </c>
      <c r="M10" s="18" t="s">
        <v>7</v>
      </c>
      <c r="O10" s="18" t="s">
        <v>14</v>
      </c>
      <c r="Q10" s="18" t="s">
        <v>7</v>
      </c>
      <c r="R10" s="12"/>
      <c r="S10" s="18" t="s">
        <v>12</v>
      </c>
      <c r="U10" s="18" t="s">
        <v>8</v>
      </c>
      <c r="W10" s="18" t="s">
        <v>9</v>
      </c>
      <c r="Y10" s="18" t="s">
        <v>13</v>
      </c>
    </row>
    <row r="11" spans="1:25" ht="24">
      <c r="A11" s="11" t="s">
        <v>15</v>
      </c>
      <c r="C11" s="4">
        <v>40710537</v>
      </c>
      <c r="E11" s="4">
        <v>72206298346</v>
      </c>
      <c r="G11" s="4">
        <v>69807833551</v>
      </c>
      <c r="I11" s="4">
        <v>7661518</v>
      </c>
      <c r="K11" s="4">
        <v>14271012590</v>
      </c>
      <c r="M11" s="4">
        <v>0</v>
      </c>
      <c r="O11" s="4">
        <v>0</v>
      </c>
      <c r="Q11" s="4">
        <v>48372055</v>
      </c>
      <c r="R11" s="4"/>
      <c r="S11" s="4">
        <v>1788</v>
      </c>
      <c r="U11" s="4">
        <v>86477310936</v>
      </c>
      <c r="W11" s="4">
        <v>96216566787</v>
      </c>
      <c r="Y11" s="14">
        <v>1.4413310493714164E-2</v>
      </c>
    </row>
    <row r="12" spans="1:25" ht="24">
      <c r="A12" s="11" t="s">
        <v>16</v>
      </c>
      <c r="C12" s="4">
        <v>11299510</v>
      </c>
      <c r="E12" s="4">
        <v>70884233397</v>
      </c>
      <c r="G12" s="4">
        <v>49893778500.651001</v>
      </c>
      <c r="I12" s="4">
        <v>400000</v>
      </c>
      <c r="K12" s="4">
        <v>1940599162</v>
      </c>
      <c r="M12" s="4">
        <v>0</v>
      </c>
      <c r="O12" s="4">
        <v>0</v>
      </c>
      <c r="Q12" s="4">
        <v>11699510</v>
      </c>
      <c r="R12" s="4"/>
      <c r="S12" s="4">
        <v>4959</v>
      </c>
      <c r="U12" s="4">
        <v>72824832559</v>
      </c>
      <c r="W12" s="4">
        <v>57672663762.9645</v>
      </c>
      <c r="Y12" s="14">
        <v>8.6394062641559251E-3</v>
      </c>
    </row>
    <row r="13" spans="1:25" ht="24">
      <c r="A13" s="11" t="s">
        <v>17</v>
      </c>
      <c r="C13" s="4">
        <v>346244915</v>
      </c>
      <c r="E13" s="4">
        <v>936287993509</v>
      </c>
      <c r="G13" s="4">
        <v>449161108871.25403</v>
      </c>
      <c r="I13" s="4">
        <v>21301953</v>
      </c>
      <c r="K13" s="4">
        <v>31047445988</v>
      </c>
      <c r="M13" s="4">
        <v>0</v>
      </c>
      <c r="O13" s="4">
        <v>0</v>
      </c>
      <c r="Q13" s="4">
        <v>367546868</v>
      </c>
      <c r="R13" s="4"/>
      <c r="S13" s="4">
        <v>1570</v>
      </c>
      <c r="U13" s="4">
        <v>967335439497</v>
      </c>
      <c r="W13" s="4">
        <v>573615143692.578</v>
      </c>
      <c r="Y13" s="14">
        <v>8.592795862525679E-2</v>
      </c>
    </row>
    <row r="14" spans="1:25" ht="24">
      <c r="A14" s="11" t="s">
        <v>18</v>
      </c>
      <c r="C14" s="4">
        <v>556631381</v>
      </c>
      <c r="E14" s="4">
        <v>1539378353316</v>
      </c>
      <c r="G14" s="4">
        <v>1316346910369.3799</v>
      </c>
      <c r="I14" s="4">
        <v>43081569</v>
      </c>
      <c r="K14" s="4">
        <v>106993988091</v>
      </c>
      <c r="M14" s="4">
        <v>0</v>
      </c>
      <c r="O14" s="4">
        <v>0</v>
      </c>
      <c r="Q14" s="4">
        <v>599712950</v>
      </c>
      <c r="R14" s="4"/>
      <c r="S14" s="4">
        <v>2560</v>
      </c>
      <c r="U14" s="4">
        <v>1646372341407</v>
      </c>
      <c r="W14" s="4">
        <v>1526130324345.6001</v>
      </c>
      <c r="Y14" s="14">
        <v>0.22861541367778088</v>
      </c>
    </row>
    <row r="15" spans="1:25" ht="24">
      <c r="A15" s="11" t="s">
        <v>19</v>
      </c>
      <c r="C15" s="4">
        <v>35914355</v>
      </c>
      <c r="E15" s="4">
        <v>120618214731</v>
      </c>
      <c r="G15" s="4">
        <v>102817914012.72</v>
      </c>
      <c r="I15" s="4">
        <v>1795717</v>
      </c>
      <c r="K15" s="4">
        <v>5388555451</v>
      </c>
      <c r="M15" s="4">
        <v>0</v>
      </c>
      <c r="O15" s="4">
        <v>0</v>
      </c>
      <c r="Q15" s="4">
        <v>37710072</v>
      </c>
      <c r="R15" s="4"/>
      <c r="S15" s="4">
        <v>3117</v>
      </c>
      <c r="U15" s="4">
        <v>126006770182</v>
      </c>
      <c r="W15" s="4">
        <v>116842917772.177</v>
      </c>
      <c r="Y15" s="14">
        <v>1.7503152617886184E-2</v>
      </c>
    </row>
    <row r="16" spans="1:25" ht="24">
      <c r="A16" s="11" t="s">
        <v>20</v>
      </c>
      <c r="C16" s="4">
        <v>87092075</v>
      </c>
      <c r="E16" s="4">
        <v>329415871456</v>
      </c>
      <c r="G16" s="4">
        <v>207777305169</v>
      </c>
      <c r="I16" s="4">
        <v>8354603</v>
      </c>
      <c r="K16" s="4">
        <v>22162445383</v>
      </c>
      <c r="M16" s="4">
        <v>0</v>
      </c>
      <c r="O16" s="4">
        <v>0</v>
      </c>
      <c r="Q16" s="4">
        <v>95446678</v>
      </c>
      <c r="R16" s="4"/>
      <c r="S16" s="4">
        <v>2827</v>
      </c>
      <c r="U16" s="4">
        <v>351578316839</v>
      </c>
      <c r="W16" s="4">
        <v>268222283541.69901</v>
      </c>
      <c r="Y16" s="14">
        <v>4.0179889837244583E-2</v>
      </c>
    </row>
    <row r="17" spans="1:25" ht="24">
      <c r="A17" s="11" t="s">
        <v>21</v>
      </c>
      <c r="C17" s="4">
        <v>288542819</v>
      </c>
      <c r="E17" s="4">
        <v>313913272738</v>
      </c>
      <c r="G17" s="4">
        <v>206801538232.63101</v>
      </c>
      <c r="I17" s="4">
        <v>14400000</v>
      </c>
      <c r="K17" s="4">
        <v>10867458298</v>
      </c>
      <c r="M17" s="4">
        <v>0</v>
      </c>
      <c r="O17" s="4">
        <v>0</v>
      </c>
      <c r="Q17" s="4">
        <v>302942819</v>
      </c>
      <c r="R17" s="4"/>
      <c r="S17" s="4">
        <v>827</v>
      </c>
      <c r="U17" s="4">
        <v>324780731036</v>
      </c>
      <c r="W17" s="4">
        <v>249043035730.68799</v>
      </c>
      <c r="Y17" s="14">
        <v>3.730682480315381E-2</v>
      </c>
    </row>
    <row r="18" spans="1:25" ht="24">
      <c r="A18" s="11" t="s">
        <v>22</v>
      </c>
      <c r="C18" s="4">
        <v>6096652</v>
      </c>
      <c r="E18" s="4">
        <v>63806955424</v>
      </c>
      <c r="G18" s="4">
        <v>59270486283.468002</v>
      </c>
      <c r="I18" s="4">
        <v>0</v>
      </c>
      <c r="K18" s="4">
        <v>0</v>
      </c>
      <c r="M18" s="4">
        <v>0</v>
      </c>
      <c r="O18" s="4">
        <v>0</v>
      </c>
      <c r="Q18" s="4">
        <v>6096652</v>
      </c>
      <c r="R18" s="4"/>
      <c r="S18" s="4">
        <v>10410</v>
      </c>
      <c r="U18" s="4">
        <v>63806955424</v>
      </c>
      <c r="W18" s="4">
        <v>63088523743.445999</v>
      </c>
      <c r="Y18" s="14">
        <v>9.4507059612441349E-3</v>
      </c>
    </row>
    <row r="19" spans="1:25" ht="24">
      <c r="A19" s="11" t="s">
        <v>23</v>
      </c>
      <c r="C19" s="4">
        <v>10772862</v>
      </c>
      <c r="E19" s="4">
        <v>52135277418</v>
      </c>
      <c r="G19" s="4">
        <v>65109281904.288002</v>
      </c>
      <c r="I19" s="4">
        <v>538643</v>
      </c>
      <c r="K19" s="4">
        <v>3407382834</v>
      </c>
      <c r="M19" s="4">
        <v>0</v>
      </c>
      <c r="O19" s="4">
        <v>0</v>
      </c>
      <c r="Q19" s="4">
        <v>11311505</v>
      </c>
      <c r="R19" s="4"/>
      <c r="S19" s="4">
        <v>7560</v>
      </c>
      <c r="U19" s="4">
        <v>55542660252</v>
      </c>
      <c r="W19" s="4">
        <v>85006163682.089996</v>
      </c>
      <c r="Y19" s="14">
        <v>1.2733984093838956E-2</v>
      </c>
    </row>
    <row r="20" spans="1:25" ht="24">
      <c r="A20" s="11" t="s">
        <v>24</v>
      </c>
      <c r="C20" s="4">
        <v>4179184</v>
      </c>
      <c r="E20" s="4">
        <v>87496995317</v>
      </c>
      <c r="G20" s="4">
        <v>62023965578.136002</v>
      </c>
      <c r="I20" s="4">
        <v>100000</v>
      </c>
      <c r="K20" s="4">
        <v>1538426313</v>
      </c>
      <c r="M20" s="4">
        <v>0</v>
      </c>
      <c r="O20" s="4">
        <v>0</v>
      </c>
      <c r="Q20" s="4">
        <v>4279184</v>
      </c>
      <c r="R20" s="4"/>
      <c r="S20" s="4">
        <v>16370</v>
      </c>
      <c r="U20" s="4">
        <v>89035421630</v>
      </c>
      <c r="W20" s="4">
        <v>69633443139.623993</v>
      </c>
      <c r="Y20" s="14">
        <v>1.0431139566012822E-2</v>
      </c>
    </row>
    <row r="21" spans="1:25" ht="24">
      <c r="A21" s="11" t="s">
        <v>25</v>
      </c>
      <c r="C21" s="4">
        <v>27649340</v>
      </c>
      <c r="E21" s="4">
        <v>97583471745</v>
      </c>
      <c r="G21" s="4">
        <v>80667965563.244995</v>
      </c>
      <c r="I21" s="4">
        <v>6635083</v>
      </c>
      <c r="K21" s="4">
        <v>20705666930</v>
      </c>
      <c r="M21" s="4">
        <v>0</v>
      </c>
      <c r="O21" s="4">
        <v>0</v>
      </c>
      <c r="Q21" s="4">
        <v>34284423</v>
      </c>
      <c r="R21" s="4"/>
      <c r="S21" s="4">
        <v>3313</v>
      </c>
      <c r="U21" s="4">
        <v>118289138675</v>
      </c>
      <c r="W21" s="4">
        <v>112908466853.276</v>
      </c>
      <c r="Y21" s="14">
        <v>1.6913769057340548E-2</v>
      </c>
    </row>
    <row r="22" spans="1:25" ht="24">
      <c r="A22" s="11" t="s">
        <v>26</v>
      </c>
      <c r="C22" s="4">
        <v>18175595</v>
      </c>
      <c r="E22" s="4">
        <v>78441444542</v>
      </c>
      <c r="G22" s="4">
        <v>74781176418.155197</v>
      </c>
      <c r="I22" s="4">
        <v>0</v>
      </c>
      <c r="K22" s="4">
        <v>0</v>
      </c>
      <c r="M22" s="4">
        <v>0</v>
      </c>
      <c r="O22" s="4">
        <v>0</v>
      </c>
      <c r="Q22" s="4">
        <v>18175595</v>
      </c>
      <c r="R22" s="4"/>
      <c r="S22" s="4">
        <v>4699</v>
      </c>
      <c r="U22" s="4">
        <v>78441444542</v>
      </c>
      <c r="W22" s="4">
        <v>84898948535.615204</v>
      </c>
      <c r="Y22" s="14">
        <v>1.2717923188244691E-2</v>
      </c>
    </row>
    <row r="23" spans="1:25" ht="24">
      <c r="A23" s="11" t="s">
        <v>27</v>
      </c>
      <c r="C23" s="4">
        <v>3289201</v>
      </c>
      <c r="E23" s="4">
        <v>55465585659</v>
      </c>
      <c r="G23" s="4">
        <v>33350228591.310001</v>
      </c>
      <c r="I23" s="4">
        <v>0</v>
      </c>
      <c r="K23" s="4">
        <v>0</v>
      </c>
      <c r="M23" s="4">
        <v>0</v>
      </c>
      <c r="O23" s="4">
        <v>0</v>
      </c>
      <c r="Q23" s="4">
        <v>3289201</v>
      </c>
      <c r="R23" s="4"/>
      <c r="S23" s="4">
        <v>11370</v>
      </c>
      <c r="U23" s="4">
        <v>55465585659</v>
      </c>
      <c r="W23" s="4">
        <v>37175695988.5485</v>
      </c>
      <c r="Y23" s="14">
        <v>5.5689458374570677E-3</v>
      </c>
    </row>
    <row r="24" spans="1:25" ht="24">
      <c r="A24" s="11" t="s">
        <v>28</v>
      </c>
      <c r="C24" s="4">
        <v>89170275</v>
      </c>
      <c r="E24" s="4">
        <v>380818242856</v>
      </c>
      <c r="G24" s="4">
        <v>311391307777.354</v>
      </c>
      <c r="I24" s="4">
        <v>4458513</v>
      </c>
      <c r="K24" s="4">
        <v>17395411542</v>
      </c>
      <c r="M24" s="4">
        <v>0</v>
      </c>
      <c r="O24" s="4">
        <v>0</v>
      </c>
      <c r="Q24" s="4">
        <v>93628788</v>
      </c>
      <c r="R24" s="4"/>
      <c r="S24" s="4">
        <v>3905</v>
      </c>
      <c r="U24" s="4">
        <v>398213654398</v>
      </c>
      <c r="W24" s="4">
        <v>363444975658.01703</v>
      </c>
      <c r="Y24" s="14">
        <v>5.4444317194730349E-2</v>
      </c>
    </row>
    <row r="25" spans="1:25" ht="24">
      <c r="A25" s="11" t="s">
        <v>29</v>
      </c>
      <c r="C25" s="4">
        <v>334148084</v>
      </c>
      <c r="E25" s="4">
        <v>820288630398</v>
      </c>
      <c r="G25" s="4">
        <v>730087466574.64001</v>
      </c>
      <c r="I25" s="4">
        <v>21957404</v>
      </c>
      <c r="K25" s="4">
        <v>51530602309</v>
      </c>
      <c r="M25" s="4">
        <v>0</v>
      </c>
      <c r="O25" s="4">
        <v>0</v>
      </c>
      <c r="Q25" s="4">
        <v>356105488</v>
      </c>
      <c r="R25" s="4"/>
      <c r="S25" s="4">
        <v>2425</v>
      </c>
      <c r="U25" s="4">
        <v>871819232707</v>
      </c>
      <c r="W25" s="4">
        <v>858417651340.02002</v>
      </c>
      <c r="Y25" s="14">
        <v>0.12859157788739836</v>
      </c>
    </row>
    <row r="26" spans="1:25" ht="24">
      <c r="A26" s="11" t="s">
        <v>30</v>
      </c>
      <c r="C26" s="4">
        <v>5154303</v>
      </c>
      <c r="E26" s="4">
        <v>118652336464</v>
      </c>
      <c r="G26" s="4">
        <v>74907542196.332993</v>
      </c>
      <c r="I26" s="4">
        <v>257715</v>
      </c>
      <c r="K26" s="4">
        <v>3857641489</v>
      </c>
      <c r="M26" s="4">
        <v>0</v>
      </c>
      <c r="O26" s="4">
        <v>0</v>
      </c>
      <c r="Q26" s="4">
        <v>5412018</v>
      </c>
      <c r="R26" s="4"/>
      <c r="S26" s="4">
        <v>16390</v>
      </c>
      <c r="U26" s="4">
        <v>122509977953</v>
      </c>
      <c r="W26" s="4">
        <v>88175192318.630997</v>
      </c>
      <c r="Y26" s="14">
        <v>1.3208706849256461E-2</v>
      </c>
    </row>
    <row r="27" spans="1:25" ht="24">
      <c r="A27" s="11" t="s">
        <v>31</v>
      </c>
      <c r="C27" s="4">
        <v>43668623</v>
      </c>
      <c r="E27" s="4">
        <v>268197501193</v>
      </c>
      <c r="G27" s="4">
        <v>195730255271.41299</v>
      </c>
      <c r="I27" s="4">
        <v>6187617</v>
      </c>
      <c r="K27" s="4">
        <v>29072891618</v>
      </c>
      <c r="M27" s="4">
        <v>0</v>
      </c>
      <c r="O27" s="4">
        <v>0</v>
      </c>
      <c r="Q27" s="4">
        <v>49856240</v>
      </c>
      <c r="R27" s="4"/>
      <c r="S27" s="4">
        <v>5420</v>
      </c>
      <c r="U27" s="4">
        <v>297270392811</v>
      </c>
      <c r="W27" s="4">
        <v>268613006916.23999</v>
      </c>
      <c r="Y27" s="14">
        <v>4.0238420478094387E-2</v>
      </c>
    </row>
    <row r="28" spans="1:25" ht="24">
      <c r="A28" s="11" t="s">
        <v>32</v>
      </c>
      <c r="C28" s="4">
        <v>46657968</v>
      </c>
      <c r="E28" s="4">
        <v>223503065422</v>
      </c>
      <c r="G28" s="4">
        <v>136590139851.228</v>
      </c>
      <c r="I28" s="4">
        <v>5774392</v>
      </c>
      <c r="K28" s="4">
        <v>17387595538</v>
      </c>
      <c r="M28" s="4">
        <v>0</v>
      </c>
      <c r="O28" s="4">
        <v>0</v>
      </c>
      <c r="Q28" s="4">
        <v>52432360</v>
      </c>
      <c r="R28" s="4"/>
      <c r="S28" s="4">
        <v>3627</v>
      </c>
      <c r="U28" s="4">
        <v>240890660960</v>
      </c>
      <c r="W28" s="4">
        <v>189040645310.16599</v>
      </c>
      <c r="Y28" s="14">
        <v>2.831842382008222E-2</v>
      </c>
    </row>
    <row r="29" spans="1:25" ht="24">
      <c r="A29" s="11" t="s">
        <v>33</v>
      </c>
      <c r="C29" s="4">
        <v>60531795</v>
      </c>
      <c r="E29" s="4">
        <v>104764901095</v>
      </c>
      <c r="G29" s="4">
        <v>100245936945.70399</v>
      </c>
      <c r="I29" s="4">
        <v>2222962</v>
      </c>
      <c r="K29" s="4">
        <v>3752050631</v>
      </c>
      <c r="M29" s="4">
        <v>0</v>
      </c>
      <c r="O29" s="4">
        <v>0</v>
      </c>
      <c r="Q29" s="4">
        <v>62754757</v>
      </c>
      <c r="R29" s="4"/>
      <c r="S29" s="4">
        <v>1625</v>
      </c>
      <c r="U29" s="4">
        <v>108516951726</v>
      </c>
      <c r="W29" s="4">
        <v>101369720068.256</v>
      </c>
      <c r="Y29" s="14">
        <v>1.5185256539439003E-2</v>
      </c>
    </row>
    <row r="30" spans="1:25" ht="24">
      <c r="A30" s="11" t="s">
        <v>34</v>
      </c>
      <c r="C30" s="4">
        <v>16918431</v>
      </c>
      <c r="E30" s="4">
        <v>121990980168</v>
      </c>
      <c r="G30" s="4">
        <v>90143227558.548004</v>
      </c>
      <c r="I30" s="4">
        <v>200000</v>
      </c>
      <c r="K30" s="4">
        <v>1115033776</v>
      </c>
      <c r="M30" s="4">
        <v>0</v>
      </c>
      <c r="O30" s="4">
        <v>0</v>
      </c>
      <c r="Q30" s="4">
        <v>17118431</v>
      </c>
      <c r="R30" s="4"/>
      <c r="S30" s="4">
        <v>6330</v>
      </c>
      <c r="U30" s="4">
        <v>123106013944</v>
      </c>
      <c r="W30" s="4">
        <v>107714928204.03101</v>
      </c>
      <c r="Y30" s="14">
        <v>1.6135773254617861E-2</v>
      </c>
    </row>
    <row r="31" spans="1:25" ht="24">
      <c r="A31" s="11" t="s">
        <v>35</v>
      </c>
      <c r="C31" s="4">
        <v>29407195</v>
      </c>
      <c r="E31" s="4">
        <v>123132013385</v>
      </c>
      <c r="G31" s="4">
        <v>86644306570.419006</v>
      </c>
      <c r="I31" s="4">
        <v>5534525</v>
      </c>
      <c r="K31" s="4">
        <v>17043358803</v>
      </c>
      <c r="M31" s="4">
        <v>0</v>
      </c>
      <c r="O31" s="4">
        <v>0</v>
      </c>
      <c r="Q31" s="4">
        <v>34941720</v>
      </c>
      <c r="R31" s="4"/>
      <c r="S31" s="4">
        <v>3290</v>
      </c>
      <c r="U31" s="4">
        <v>140175372188</v>
      </c>
      <c r="W31" s="4">
        <v>114274257160.14</v>
      </c>
      <c r="Y31" s="14">
        <v>1.7118365421766174E-2</v>
      </c>
    </row>
    <row r="32" spans="1:25" ht="24">
      <c r="A32" s="11" t="s">
        <v>36</v>
      </c>
      <c r="C32" s="4">
        <v>334164033</v>
      </c>
      <c r="E32" s="4">
        <v>634380975076</v>
      </c>
      <c r="G32" s="4">
        <v>458402544665.03699</v>
      </c>
      <c r="I32" s="4">
        <v>16708201</v>
      </c>
      <c r="K32" s="4">
        <v>24220671971</v>
      </c>
      <c r="M32" s="4">
        <v>0</v>
      </c>
      <c r="O32" s="4">
        <v>0</v>
      </c>
      <c r="Q32" s="4">
        <v>350872234</v>
      </c>
      <c r="R32" s="4"/>
      <c r="S32" s="4">
        <v>1607</v>
      </c>
      <c r="U32" s="4">
        <v>658601647047</v>
      </c>
      <c r="W32" s="4">
        <v>560496762541.77405</v>
      </c>
      <c r="Y32" s="14">
        <v>8.3962815750017836E-2</v>
      </c>
    </row>
    <row r="33" spans="1:25" ht="24">
      <c r="A33" s="11" t="s">
        <v>37</v>
      </c>
      <c r="C33" s="4">
        <v>86194569</v>
      </c>
      <c r="E33" s="4">
        <v>381688262283</v>
      </c>
      <c r="G33" s="4">
        <v>248391281100.591</v>
      </c>
      <c r="I33" s="4">
        <v>3492971</v>
      </c>
      <c r="K33" s="4">
        <v>10664893576</v>
      </c>
      <c r="M33" s="4">
        <v>0</v>
      </c>
      <c r="O33" s="4">
        <v>0</v>
      </c>
      <c r="Q33" s="4">
        <v>89687540</v>
      </c>
      <c r="R33" s="4"/>
      <c r="S33" s="4">
        <v>3407</v>
      </c>
      <c r="U33" s="4">
        <v>392353155859</v>
      </c>
      <c r="W33" s="4">
        <v>303747334359.75897</v>
      </c>
      <c r="Y33" s="14">
        <v>4.550156784805108E-2</v>
      </c>
    </row>
    <row r="34" spans="1:25" ht="24">
      <c r="A34" s="11" t="s">
        <v>38</v>
      </c>
      <c r="C34" s="4">
        <v>3497043</v>
      </c>
      <c r="E34" s="4">
        <v>57211088115</v>
      </c>
      <c r="G34" s="4">
        <v>33962821754.845501</v>
      </c>
      <c r="I34" s="4">
        <v>174852</v>
      </c>
      <c r="K34" s="4">
        <v>1827148889</v>
      </c>
      <c r="M34" s="4">
        <v>0</v>
      </c>
      <c r="O34" s="4">
        <v>0</v>
      </c>
      <c r="Q34" s="4">
        <v>3671895</v>
      </c>
      <c r="R34" s="4"/>
      <c r="S34" s="4">
        <v>11120</v>
      </c>
      <c r="U34" s="4">
        <v>59038237004</v>
      </c>
      <c r="W34" s="4">
        <v>40588525139.220001</v>
      </c>
      <c r="Y34" s="14">
        <v>6.0801900841939331E-3</v>
      </c>
    </row>
    <row r="35" spans="1:25" ht="24">
      <c r="A35" s="11" t="s">
        <v>39</v>
      </c>
      <c r="C35" s="4">
        <v>23451364</v>
      </c>
      <c r="E35" s="4">
        <v>92578725793</v>
      </c>
      <c r="G35" s="4">
        <v>81801205800.157806</v>
      </c>
      <c r="I35" s="4">
        <v>0</v>
      </c>
      <c r="K35" s="4">
        <v>0</v>
      </c>
      <c r="M35" s="4">
        <v>0</v>
      </c>
      <c r="O35" s="4">
        <v>0</v>
      </c>
      <c r="Q35" s="4">
        <v>23451364</v>
      </c>
      <c r="R35" s="4"/>
      <c r="S35" s="4">
        <v>3882</v>
      </c>
      <c r="U35" s="4">
        <v>92578725793</v>
      </c>
      <c r="W35" s="4">
        <v>90496517787.464401</v>
      </c>
      <c r="Y35" s="14">
        <v>1.3556443064094913E-2</v>
      </c>
    </row>
    <row r="36" spans="1:25" ht="24">
      <c r="A36" s="11" t="s">
        <v>40</v>
      </c>
      <c r="C36" s="4">
        <v>547922</v>
      </c>
      <c r="E36" s="4">
        <v>7129563359</v>
      </c>
      <c r="G36" s="4">
        <v>6312631004.9189997</v>
      </c>
      <c r="I36" s="4">
        <v>0</v>
      </c>
      <c r="K36" s="4">
        <v>0</v>
      </c>
      <c r="M36" s="4">
        <v>0</v>
      </c>
      <c r="O36" s="4">
        <v>0</v>
      </c>
      <c r="Q36" s="4">
        <v>547922</v>
      </c>
      <c r="R36" s="4"/>
      <c r="S36" s="4">
        <v>13650</v>
      </c>
      <c r="U36" s="4">
        <v>7129563359</v>
      </c>
      <c r="W36" s="4">
        <v>7434634444.9650002</v>
      </c>
      <c r="Y36" s="14">
        <v>1.1137135551693897E-3</v>
      </c>
    </row>
    <row r="37" spans="1:25" ht="24">
      <c r="A37" s="3" t="s">
        <v>41</v>
      </c>
      <c r="C37" s="4">
        <v>0</v>
      </c>
      <c r="E37" s="4">
        <v>0</v>
      </c>
      <c r="G37" s="4">
        <v>0</v>
      </c>
      <c r="I37" s="4">
        <v>47692774</v>
      </c>
      <c r="K37" s="4">
        <v>36155319166</v>
      </c>
      <c r="M37" s="4">
        <v>0</v>
      </c>
      <c r="O37" s="4">
        <v>0</v>
      </c>
      <c r="Q37" s="4">
        <v>47692774</v>
      </c>
      <c r="R37" s="4"/>
      <c r="S37" s="4">
        <v>833</v>
      </c>
      <c r="U37" s="4">
        <v>36155319166</v>
      </c>
      <c r="W37" s="4">
        <v>39491698661</v>
      </c>
      <c r="Y37" s="14">
        <v>5.9158846935920325E-3</v>
      </c>
    </row>
    <row r="38" spans="1:25" ht="24.75" thickBot="1">
      <c r="A38" s="3" t="s">
        <v>42</v>
      </c>
      <c r="C38" s="4">
        <v>0</v>
      </c>
      <c r="E38" s="4">
        <v>0</v>
      </c>
      <c r="G38" s="4">
        <v>0</v>
      </c>
      <c r="I38" s="4">
        <v>13746341</v>
      </c>
      <c r="K38" s="4">
        <v>67781564375</v>
      </c>
      <c r="M38" s="4">
        <v>0</v>
      </c>
      <c r="O38" s="4">
        <v>0</v>
      </c>
      <c r="Q38" s="4">
        <v>13746341</v>
      </c>
      <c r="R38" s="4"/>
      <c r="S38" s="4">
        <v>5220</v>
      </c>
      <c r="U38" s="4">
        <v>67781564375</v>
      </c>
      <c r="W38" s="4">
        <v>71328952415</v>
      </c>
      <c r="Y38" s="14">
        <v>1.0685128067650656E-2</v>
      </c>
    </row>
    <row r="39" spans="1:25" ht="23.25" thickBot="1">
      <c r="A39" s="2" t="s">
        <v>43</v>
      </c>
      <c r="C39" s="2" t="s">
        <v>43</v>
      </c>
      <c r="E39" s="5">
        <f>SUM(E11:E38)</f>
        <v>7151970253205</v>
      </c>
      <c r="G39" s="5">
        <f>SUM(G11:G38)</f>
        <v>5332420160116.4287</v>
      </c>
      <c r="I39" s="2" t="s">
        <v>43</v>
      </c>
      <c r="K39" s="5">
        <f>SUM(K11:K38)</f>
        <v>500127164723</v>
      </c>
      <c r="M39" s="2" t="s">
        <v>43</v>
      </c>
      <c r="O39" s="5">
        <f>SUM(O11:O38)</f>
        <v>0</v>
      </c>
      <c r="Q39" s="2" t="s">
        <v>43</v>
      </c>
      <c r="S39" s="2" t="s">
        <v>43</v>
      </c>
      <c r="U39" s="5">
        <f>SUM(U11:U38)</f>
        <v>7652097417928</v>
      </c>
      <c r="W39" s="5">
        <f>SUM(W11:W38)</f>
        <v>6545088979899.9893</v>
      </c>
      <c r="Y39" s="15">
        <f>SUM(Y11:Y38)</f>
        <v>0.98045900853148527</v>
      </c>
    </row>
    <row r="40" spans="1:25" ht="23.25" thickTop="1">
      <c r="G40" s="4"/>
      <c r="W40" s="4"/>
    </row>
    <row r="41" spans="1:25">
      <c r="G41" s="4"/>
      <c r="W41" s="4"/>
    </row>
  </sheetData>
  <mergeCells count="23"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topLeftCell="A16" workbookViewId="0">
      <selection activeCell="Q36" sqref="Q36"/>
    </sheetView>
  </sheetViews>
  <sheetFormatPr defaultRowHeight="22.5"/>
  <cols>
    <col min="1" max="1" width="34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  <c r="J3" s="19" t="s">
        <v>51</v>
      </c>
      <c r="K3" s="19" t="s">
        <v>51</v>
      </c>
      <c r="L3" s="19" t="s">
        <v>51</v>
      </c>
      <c r="M3" s="19" t="s">
        <v>51</v>
      </c>
      <c r="N3" s="19" t="s">
        <v>51</v>
      </c>
      <c r="O3" s="19" t="s">
        <v>51</v>
      </c>
      <c r="P3" s="19" t="s">
        <v>51</v>
      </c>
      <c r="Q3" s="19" t="s">
        <v>51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">
      <c r="A6" s="18" t="s">
        <v>3</v>
      </c>
      <c r="C6" s="18" t="s">
        <v>53</v>
      </c>
      <c r="D6" s="18" t="s">
        <v>53</v>
      </c>
      <c r="E6" s="18" t="s">
        <v>53</v>
      </c>
      <c r="F6" s="18" t="s">
        <v>53</v>
      </c>
      <c r="G6" s="18" t="s">
        <v>53</v>
      </c>
      <c r="H6" s="18" t="s">
        <v>53</v>
      </c>
      <c r="I6" s="18" t="s">
        <v>53</v>
      </c>
      <c r="K6" s="18" t="s">
        <v>54</v>
      </c>
      <c r="L6" s="18" t="s">
        <v>54</v>
      </c>
      <c r="M6" s="18" t="s">
        <v>54</v>
      </c>
      <c r="N6" s="18" t="s">
        <v>54</v>
      </c>
      <c r="O6" s="18" t="s">
        <v>54</v>
      </c>
      <c r="P6" s="18" t="s">
        <v>54</v>
      </c>
      <c r="Q6" s="18" t="s">
        <v>54</v>
      </c>
    </row>
    <row r="7" spans="1:17" ht="24.75" thickBot="1">
      <c r="A7" s="18" t="s">
        <v>3</v>
      </c>
      <c r="C7" s="18" t="s">
        <v>7</v>
      </c>
      <c r="E7" s="18" t="s">
        <v>79</v>
      </c>
      <c r="G7" s="18" t="s">
        <v>80</v>
      </c>
      <c r="I7" s="18" t="s">
        <v>81</v>
      </c>
      <c r="K7" s="18" t="s">
        <v>7</v>
      </c>
      <c r="M7" s="18" t="s">
        <v>79</v>
      </c>
      <c r="O7" s="18" t="s">
        <v>80</v>
      </c>
      <c r="Q7" s="18" t="s">
        <v>81</v>
      </c>
    </row>
    <row r="8" spans="1:17" ht="24">
      <c r="A8" s="3" t="s">
        <v>40</v>
      </c>
      <c r="C8" s="4">
        <v>547922</v>
      </c>
      <c r="E8" s="4">
        <v>7434634444</v>
      </c>
      <c r="G8" s="4">
        <v>6312631004</v>
      </c>
      <c r="I8" s="4">
        <v>1122003440</v>
      </c>
      <c r="K8" s="4">
        <v>547922</v>
      </c>
      <c r="M8" s="4">
        <v>7434634444</v>
      </c>
      <c r="O8" s="4">
        <v>7129563359</v>
      </c>
      <c r="Q8" s="4">
        <v>305071085</v>
      </c>
    </row>
    <row r="9" spans="1:17" ht="24">
      <c r="A9" s="3" t="s">
        <v>31</v>
      </c>
      <c r="C9" s="4">
        <v>49856240</v>
      </c>
      <c r="E9" s="4">
        <v>268613006916</v>
      </c>
      <c r="G9" s="4">
        <v>224803146889</v>
      </c>
      <c r="I9" s="4">
        <v>43809860027</v>
      </c>
      <c r="K9" s="4">
        <v>49856240</v>
      </c>
      <c r="M9" s="4">
        <v>268613006916</v>
      </c>
      <c r="O9" s="4">
        <v>297270392811</v>
      </c>
      <c r="Q9" s="4">
        <v>-28657385895</v>
      </c>
    </row>
    <row r="10" spans="1:17" ht="24">
      <c r="A10" s="3" t="s">
        <v>26</v>
      </c>
      <c r="C10" s="4">
        <v>18175595</v>
      </c>
      <c r="E10" s="4">
        <v>84898948535</v>
      </c>
      <c r="G10" s="4">
        <v>74781176418</v>
      </c>
      <c r="I10" s="4">
        <v>10117772117</v>
      </c>
      <c r="K10" s="4">
        <v>18175595</v>
      </c>
      <c r="M10" s="4">
        <v>84898948535</v>
      </c>
      <c r="O10" s="4">
        <v>78441444542</v>
      </c>
      <c r="Q10" s="4">
        <v>6457503993</v>
      </c>
    </row>
    <row r="11" spans="1:17" ht="24">
      <c r="A11" s="3" t="s">
        <v>23</v>
      </c>
      <c r="C11" s="4">
        <v>11311505</v>
      </c>
      <c r="E11" s="4">
        <v>85006163682</v>
      </c>
      <c r="G11" s="4">
        <v>68516664738</v>
      </c>
      <c r="I11" s="4">
        <v>16489498944</v>
      </c>
      <c r="K11" s="4">
        <v>11311505</v>
      </c>
      <c r="M11" s="4">
        <v>85006163682</v>
      </c>
      <c r="O11" s="4">
        <v>55542660252</v>
      </c>
      <c r="Q11" s="4">
        <v>29463503430</v>
      </c>
    </row>
    <row r="12" spans="1:17" ht="24">
      <c r="A12" s="3" t="s">
        <v>16</v>
      </c>
      <c r="C12" s="4">
        <v>11699510</v>
      </c>
      <c r="E12" s="4">
        <v>57672663762</v>
      </c>
      <c r="G12" s="4">
        <v>51834377662</v>
      </c>
      <c r="I12" s="4">
        <v>5838286100</v>
      </c>
      <c r="K12" s="4">
        <v>11699510</v>
      </c>
      <c r="M12" s="4">
        <v>57672663762</v>
      </c>
      <c r="O12" s="4">
        <v>72824832559</v>
      </c>
      <c r="Q12" s="4">
        <v>-15152168797</v>
      </c>
    </row>
    <row r="13" spans="1:17" ht="24">
      <c r="A13" s="3" t="s">
        <v>27</v>
      </c>
      <c r="C13" s="4">
        <v>3289201</v>
      </c>
      <c r="E13" s="4">
        <v>37175695988</v>
      </c>
      <c r="G13" s="4">
        <v>33350228591</v>
      </c>
      <c r="I13" s="4">
        <v>3825467397</v>
      </c>
      <c r="K13" s="4">
        <v>3289201</v>
      </c>
      <c r="M13" s="4">
        <v>37175695988</v>
      </c>
      <c r="O13" s="4">
        <v>55465585659</v>
      </c>
      <c r="Q13" s="4">
        <v>-18289889671</v>
      </c>
    </row>
    <row r="14" spans="1:17" ht="24">
      <c r="A14" s="3" t="s">
        <v>19</v>
      </c>
      <c r="C14" s="4">
        <v>37710072</v>
      </c>
      <c r="E14" s="4">
        <v>116842917772</v>
      </c>
      <c r="G14" s="4">
        <v>108206469463</v>
      </c>
      <c r="I14" s="4">
        <v>8636448309</v>
      </c>
      <c r="K14" s="4">
        <v>37710072</v>
      </c>
      <c r="M14" s="4">
        <v>116842917772</v>
      </c>
      <c r="O14" s="4">
        <v>126006770182</v>
      </c>
      <c r="Q14" s="4">
        <v>-9163852410</v>
      </c>
    </row>
    <row r="15" spans="1:17" ht="24">
      <c r="A15" s="3" t="s">
        <v>35</v>
      </c>
      <c r="C15" s="4">
        <v>34941720</v>
      </c>
      <c r="E15" s="4">
        <v>114274257160</v>
      </c>
      <c r="G15" s="4">
        <v>103687665373</v>
      </c>
      <c r="I15" s="4">
        <v>10586591787</v>
      </c>
      <c r="K15" s="4">
        <v>34941720</v>
      </c>
      <c r="M15" s="4">
        <v>114274257160</v>
      </c>
      <c r="O15" s="4">
        <v>140175372188</v>
      </c>
      <c r="Q15" s="4">
        <v>-25901115028</v>
      </c>
    </row>
    <row r="16" spans="1:17" ht="24">
      <c r="A16" s="3" t="s">
        <v>42</v>
      </c>
      <c r="C16" s="4">
        <v>13746341</v>
      </c>
      <c r="E16" s="4">
        <v>71328952414</v>
      </c>
      <c r="G16" s="4">
        <v>67781564375</v>
      </c>
      <c r="I16" s="4">
        <v>3547388039</v>
      </c>
      <c r="K16" s="4">
        <v>13746341</v>
      </c>
      <c r="M16" s="4">
        <v>71328952414</v>
      </c>
      <c r="O16" s="4">
        <v>67781564375</v>
      </c>
      <c r="Q16" s="4">
        <v>3547388039</v>
      </c>
    </row>
    <row r="17" spans="1:17" ht="24">
      <c r="A17" s="3" t="s">
        <v>32</v>
      </c>
      <c r="C17" s="4">
        <v>52432360</v>
      </c>
      <c r="E17" s="4">
        <v>189040645310</v>
      </c>
      <c r="G17" s="4">
        <v>153977735389</v>
      </c>
      <c r="I17" s="4">
        <v>35062909921</v>
      </c>
      <c r="K17" s="4">
        <v>52432360</v>
      </c>
      <c r="M17" s="4">
        <v>189040645310</v>
      </c>
      <c r="O17" s="4">
        <v>240890660960</v>
      </c>
      <c r="Q17" s="4">
        <v>-51850015650</v>
      </c>
    </row>
    <row r="18" spans="1:17" ht="24">
      <c r="A18" s="3" t="s">
        <v>34</v>
      </c>
      <c r="C18" s="4">
        <v>17118431</v>
      </c>
      <c r="E18" s="4">
        <v>107714928204</v>
      </c>
      <c r="G18" s="4">
        <v>91258261334</v>
      </c>
      <c r="I18" s="4">
        <v>16456666870</v>
      </c>
      <c r="K18" s="4">
        <v>17118431</v>
      </c>
      <c r="M18" s="4">
        <v>107714928204</v>
      </c>
      <c r="O18" s="4">
        <v>123106013944</v>
      </c>
      <c r="Q18" s="4">
        <v>-15391085740</v>
      </c>
    </row>
    <row r="19" spans="1:17" ht="24">
      <c r="A19" s="3" t="s">
        <v>17</v>
      </c>
      <c r="C19" s="4">
        <v>367546868</v>
      </c>
      <c r="E19" s="4">
        <v>573615143692</v>
      </c>
      <c r="G19" s="4">
        <v>480208554859</v>
      </c>
      <c r="I19" s="4">
        <v>93406588833</v>
      </c>
      <c r="K19" s="4">
        <v>367546868</v>
      </c>
      <c r="M19" s="4">
        <v>573615143692</v>
      </c>
      <c r="O19" s="4">
        <v>967335439497</v>
      </c>
      <c r="Q19" s="4">
        <v>-393720295805</v>
      </c>
    </row>
    <row r="20" spans="1:17" ht="24">
      <c r="A20" s="3" t="s">
        <v>25</v>
      </c>
      <c r="C20" s="4">
        <v>34284423</v>
      </c>
      <c r="E20" s="4">
        <v>112908466853</v>
      </c>
      <c r="G20" s="4">
        <v>101373632493</v>
      </c>
      <c r="I20" s="4">
        <v>11534834360</v>
      </c>
      <c r="K20" s="4">
        <v>34284423</v>
      </c>
      <c r="M20" s="4">
        <v>112908466853</v>
      </c>
      <c r="O20" s="4">
        <v>118289138675</v>
      </c>
      <c r="Q20" s="4">
        <v>-5380671822</v>
      </c>
    </row>
    <row r="21" spans="1:17" ht="24">
      <c r="A21" s="3" t="s">
        <v>41</v>
      </c>
      <c r="C21" s="4">
        <v>47692774</v>
      </c>
      <c r="E21" s="4">
        <v>39491698661</v>
      </c>
      <c r="G21" s="4">
        <v>36155319166</v>
      </c>
      <c r="I21" s="4">
        <v>3336379495</v>
      </c>
      <c r="K21" s="4">
        <v>47692774</v>
      </c>
      <c r="M21" s="4">
        <v>39491698661</v>
      </c>
      <c r="O21" s="4">
        <v>36155319166</v>
      </c>
      <c r="Q21" s="4">
        <v>3336379495</v>
      </c>
    </row>
    <row r="22" spans="1:17" ht="24">
      <c r="A22" s="3" t="s">
        <v>15</v>
      </c>
      <c r="C22" s="4">
        <v>60160055</v>
      </c>
      <c r="E22" s="4">
        <v>96216566787</v>
      </c>
      <c r="G22" s="4">
        <v>84078846140</v>
      </c>
      <c r="I22" s="4">
        <v>12137720647</v>
      </c>
      <c r="K22" s="4">
        <v>60160055</v>
      </c>
      <c r="M22" s="4">
        <v>96216566787</v>
      </c>
      <c r="O22" s="4">
        <v>86477310936</v>
      </c>
      <c r="Q22" s="4">
        <v>9739255851</v>
      </c>
    </row>
    <row r="23" spans="1:17" ht="24">
      <c r="A23" s="3" t="s">
        <v>38</v>
      </c>
      <c r="C23" s="4">
        <v>3671895</v>
      </c>
      <c r="E23" s="4">
        <v>40588525139</v>
      </c>
      <c r="G23" s="4">
        <v>35789970643</v>
      </c>
      <c r="I23" s="4">
        <v>4798554496</v>
      </c>
      <c r="K23" s="4">
        <v>3671895</v>
      </c>
      <c r="M23" s="4">
        <v>40588525139</v>
      </c>
      <c r="O23" s="4">
        <v>59038237004</v>
      </c>
      <c r="Q23" s="4">
        <v>-18449711865</v>
      </c>
    </row>
    <row r="24" spans="1:17" ht="24">
      <c r="A24" s="3" t="s">
        <v>22</v>
      </c>
      <c r="C24" s="4">
        <v>6096652</v>
      </c>
      <c r="E24" s="4">
        <v>63088523743</v>
      </c>
      <c r="G24" s="4">
        <v>59270486283</v>
      </c>
      <c r="I24" s="4">
        <v>3818037460</v>
      </c>
      <c r="K24" s="4">
        <v>6096652</v>
      </c>
      <c r="M24" s="4">
        <v>63088523743</v>
      </c>
      <c r="O24" s="4">
        <v>63806955424</v>
      </c>
      <c r="Q24" s="4">
        <v>-718431681</v>
      </c>
    </row>
    <row r="25" spans="1:17" ht="24">
      <c r="A25" s="3" t="s">
        <v>18</v>
      </c>
      <c r="C25" s="4">
        <v>599712950</v>
      </c>
      <c r="E25" s="4">
        <v>1526130324345</v>
      </c>
      <c r="G25" s="4">
        <v>1423340898460</v>
      </c>
      <c r="I25" s="4">
        <v>102789425885</v>
      </c>
      <c r="K25" s="4">
        <v>599712950</v>
      </c>
      <c r="M25" s="4">
        <v>1526130324345</v>
      </c>
      <c r="O25" s="4">
        <v>1646372341407</v>
      </c>
      <c r="Q25" s="4">
        <v>-120242017062</v>
      </c>
    </row>
    <row r="26" spans="1:17" ht="24">
      <c r="A26" s="3" t="s">
        <v>21</v>
      </c>
      <c r="C26" s="4">
        <v>302942819</v>
      </c>
      <c r="E26" s="4">
        <v>249043035730</v>
      </c>
      <c r="G26" s="4">
        <v>217668996530</v>
      </c>
      <c r="I26" s="4">
        <v>31374039200</v>
      </c>
      <c r="K26" s="4">
        <v>302942819</v>
      </c>
      <c r="M26" s="4">
        <v>249043035730</v>
      </c>
      <c r="O26" s="4">
        <v>324780731036</v>
      </c>
      <c r="Q26" s="4">
        <v>-75737695306</v>
      </c>
    </row>
    <row r="27" spans="1:17" ht="24">
      <c r="A27" s="3" t="s">
        <v>30</v>
      </c>
      <c r="C27" s="4">
        <v>5412018</v>
      </c>
      <c r="E27" s="4">
        <v>88175192318</v>
      </c>
      <c r="G27" s="4">
        <v>78765183685</v>
      </c>
      <c r="I27" s="4">
        <v>9410008633</v>
      </c>
      <c r="K27" s="4">
        <v>5412018</v>
      </c>
      <c r="M27" s="4">
        <v>88175192318</v>
      </c>
      <c r="O27" s="4">
        <v>122509977953</v>
      </c>
      <c r="Q27" s="4">
        <v>-34334785635</v>
      </c>
    </row>
    <row r="28" spans="1:17" ht="24">
      <c r="A28" s="3" t="s">
        <v>36</v>
      </c>
      <c r="C28" s="4">
        <v>350872234</v>
      </c>
      <c r="E28" s="4">
        <v>560496762541</v>
      </c>
      <c r="G28" s="4">
        <v>482623216636</v>
      </c>
      <c r="I28" s="4">
        <v>77873545905</v>
      </c>
      <c r="K28" s="4">
        <v>350872234</v>
      </c>
      <c r="M28" s="4">
        <v>560496762541</v>
      </c>
      <c r="O28" s="4">
        <v>658601647047</v>
      </c>
      <c r="Q28" s="4">
        <v>-98104884506</v>
      </c>
    </row>
    <row r="29" spans="1:17" ht="24">
      <c r="A29" s="3" t="s">
        <v>33</v>
      </c>
      <c r="C29" s="4">
        <v>62754757</v>
      </c>
      <c r="E29" s="4">
        <v>101369720068</v>
      </c>
      <c r="G29" s="4">
        <v>103997987576</v>
      </c>
      <c r="I29" s="4">
        <v>-2628267508</v>
      </c>
      <c r="K29" s="4">
        <v>62754757</v>
      </c>
      <c r="M29" s="4">
        <v>101369720068</v>
      </c>
      <c r="O29" s="4">
        <v>108516951726</v>
      </c>
      <c r="Q29" s="4">
        <v>-7147231658</v>
      </c>
    </row>
    <row r="30" spans="1:17" ht="24">
      <c r="A30" s="3" t="s">
        <v>24</v>
      </c>
      <c r="C30" s="4">
        <v>4279184</v>
      </c>
      <c r="E30" s="4">
        <v>69633443139</v>
      </c>
      <c r="G30" s="4">
        <v>63562391891</v>
      </c>
      <c r="I30" s="4">
        <v>6071051248</v>
      </c>
      <c r="K30" s="4">
        <v>4279184</v>
      </c>
      <c r="M30" s="4">
        <v>69633443139</v>
      </c>
      <c r="O30" s="4">
        <v>89035421618</v>
      </c>
      <c r="Q30" s="4">
        <v>-19401978479</v>
      </c>
    </row>
    <row r="31" spans="1:17" ht="24">
      <c r="A31" s="3" t="s">
        <v>20</v>
      </c>
      <c r="C31" s="4">
        <v>95446678</v>
      </c>
      <c r="E31" s="4">
        <v>268222283541</v>
      </c>
      <c r="G31" s="4">
        <v>229939750540</v>
      </c>
      <c r="I31" s="4">
        <v>38282533001</v>
      </c>
      <c r="K31" s="4">
        <v>95446678</v>
      </c>
      <c r="M31" s="4">
        <v>268222283541</v>
      </c>
      <c r="O31" s="4">
        <v>351578316839</v>
      </c>
      <c r="Q31" s="4">
        <v>-83356033298</v>
      </c>
    </row>
    <row r="32" spans="1:17" ht="24">
      <c r="A32" s="3" t="s">
        <v>37</v>
      </c>
      <c r="C32" s="4">
        <v>89687540</v>
      </c>
      <c r="E32" s="4">
        <v>303747334359</v>
      </c>
      <c r="G32" s="4">
        <v>259056174676</v>
      </c>
      <c r="I32" s="4">
        <v>44691159683</v>
      </c>
      <c r="K32" s="4">
        <v>89687540</v>
      </c>
      <c r="M32" s="4">
        <v>303747334359</v>
      </c>
      <c r="O32" s="4">
        <v>392353155859</v>
      </c>
      <c r="Q32" s="4">
        <v>-88605821500</v>
      </c>
    </row>
    <row r="33" spans="1:17" ht="24">
      <c r="A33" s="3" t="s">
        <v>39</v>
      </c>
      <c r="C33" s="4">
        <v>23451364</v>
      </c>
      <c r="E33" s="4">
        <v>90496517787</v>
      </c>
      <c r="G33" s="4">
        <v>81801205800</v>
      </c>
      <c r="I33" s="4">
        <v>8695311987</v>
      </c>
      <c r="K33" s="4">
        <v>23451364</v>
      </c>
      <c r="M33" s="4">
        <v>90496517787</v>
      </c>
      <c r="O33" s="4">
        <v>92578725793</v>
      </c>
      <c r="Q33" s="4">
        <v>-2082208006</v>
      </c>
    </row>
    <row r="34" spans="1:17" ht="24">
      <c r="A34" s="3" t="s">
        <v>29</v>
      </c>
      <c r="C34" s="4">
        <v>356105488</v>
      </c>
      <c r="E34" s="4">
        <v>858417651340</v>
      </c>
      <c r="G34" s="4">
        <v>781618068883</v>
      </c>
      <c r="I34" s="4">
        <v>76799582457</v>
      </c>
      <c r="K34" s="4">
        <v>356105488</v>
      </c>
      <c r="M34" s="4">
        <v>858417651340</v>
      </c>
      <c r="O34" s="4">
        <v>871819232707</v>
      </c>
      <c r="Q34" s="4">
        <v>-13401581367</v>
      </c>
    </row>
    <row r="35" spans="1:17" ht="24">
      <c r="A35" s="3" t="s">
        <v>28</v>
      </c>
      <c r="C35" s="4">
        <v>93628788</v>
      </c>
      <c r="E35" s="4">
        <v>363444975658</v>
      </c>
      <c r="G35" s="4">
        <v>328786719319</v>
      </c>
      <c r="I35" s="4">
        <v>34658256339</v>
      </c>
      <c r="K35" s="4">
        <v>93628788</v>
      </c>
      <c r="M35" s="4">
        <v>363444975658</v>
      </c>
      <c r="O35" s="4">
        <v>398213654398</v>
      </c>
      <c r="Q35" s="4">
        <v>-34768678740</v>
      </c>
    </row>
    <row r="36" spans="1:17" ht="23.25" thickBot="1">
      <c r="A36" s="2" t="s">
        <v>43</v>
      </c>
      <c r="C36" s="2" t="s">
        <v>43</v>
      </c>
      <c r="E36" s="5">
        <f>SUM(E8:E35)</f>
        <v>6545088979888</v>
      </c>
      <c r="G36" s="5">
        <f>SUM(G8:G35)</f>
        <v>5832547324816</v>
      </c>
      <c r="I36" s="5">
        <f>SUM(I8:I35)</f>
        <v>712541655072</v>
      </c>
      <c r="K36" s="2" t="s">
        <v>43</v>
      </c>
      <c r="M36" s="5">
        <f>SUM(M8:M35)</f>
        <v>6545088979888</v>
      </c>
      <c r="O36" s="5">
        <f>SUM(O8:O35)</f>
        <v>7652097417916</v>
      </c>
      <c r="Q36" s="5">
        <f>SUM(Q8:Q35)</f>
        <v>-1107008438028</v>
      </c>
    </row>
    <row r="37" spans="1:17" ht="23.25" thickTop="1">
      <c r="I37" s="4"/>
      <c r="Q37" s="4"/>
    </row>
    <row r="38" spans="1:17">
      <c r="Q38" s="4"/>
    </row>
    <row r="39" spans="1:17">
      <c r="I39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4"/>
  <sheetViews>
    <sheetView rightToLeft="1" workbookViewId="0">
      <selection activeCell="E14" sqref="E14"/>
    </sheetView>
  </sheetViews>
  <sheetFormatPr defaultRowHeight="22.5"/>
  <cols>
    <col min="1" max="1" width="26.7109375" style="2" bestFit="1" customWidth="1"/>
    <col min="2" max="2" width="1" style="2" customWidth="1"/>
    <col min="3" max="3" width="22.7109375" style="2" customWidth="1"/>
    <col min="4" max="4" width="1" style="2" customWidth="1"/>
    <col min="5" max="5" width="20.285156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2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2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5" spans="1:12" ht="2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25.5">
      <c r="A6" s="20" t="s">
        <v>94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1:12" ht="24.75" thickBot="1">
      <c r="A8" s="18" t="s">
        <v>45</v>
      </c>
      <c r="C8" s="18" t="s">
        <v>100</v>
      </c>
      <c r="E8" s="18" t="s">
        <v>5</v>
      </c>
      <c r="F8" s="18" t="s">
        <v>5</v>
      </c>
      <c r="G8" s="18" t="s">
        <v>5</v>
      </c>
      <c r="I8" s="18" t="s">
        <v>6</v>
      </c>
      <c r="J8" s="18" t="s">
        <v>6</v>
      </c>
      <c r="K8" s="18" t="s">
        <v>6</v>
      </c>
    </row>
    <row r="9" spans="1:12" ht="24.75" thickBot="1">
      <c r="A9" s="18" t="s">
        <v>45</v>
      </c>
      <c r="C9" s="18" t="s">
        <v>46</v>
      </c>
      <c r="E9" s="18" t="s">
        <v>47</v>
      </c>
      <c r="G9" s="18" t="s">
        <v>48</v>
      </c>
      <c r="I9" s="18" t="s">
        <v>46</v>
      </c>
      <c r="K9" s="18" t="s">
        <v>44</v>
      </c>
    </row>
    <row r="10" spans="1:12" ht="24">
      <c r="A10" s="3" t="s">
        <v>49</v>
      </c>
      <c r="C10" s="4">
        <v>673149383640</v>
      </c>
      <c r="E10" s="4">
        <v>20278550103</v>
      </c>
      <c r="F10" s="4"/>
      <c r="G10" s="4">
        <v>675139719387</v>
      </c>
      <c r="I10" s="4">
        <v>18288214356</v>
      </c>
      <c r="K10" s="14">
        <v>2.7395875854951358E-3</v>
      </c>
    </row>
    <row r="11" spans="1:12" ht="24.75" thickBot="1">
      <c r="A11" s="3" t="s">
        <v>50</v>
      </c>
      <c r="C11" s="4">
        <v>514715</v>
      </c>
      <c r="E11" s="4">
        <v>2176</v>
      </c>
      <c r="G11" s="2">
        <v>0</v>
      </c>
      <c r="I11" s="4">
        <v>516891</v>
      </c>
      <c r="K11" s="14">
        <v>7.7430641345779199E-8</v>
      </c>
    </row>
    <row r="12" spans="1:12" ht="23.25" thickBot="1">
      <c r="A12" s="2" t="s">
        <v>43</v>
      </c>
      <c r="C12" s="5">
        <f>SUM(C10:C11)</f>
        <v>673149898355</v>
      </c>
      <c r="E12" s="5">
        <f>SUM(E10:E11)</f>
        <v>20278552279</v>
      </c>
      <c r="G12" s="5">
        <f>SUM(G10:G11)</f>
        <v>675139719387</v>
      </c>
      <c r="I12" s="5">
        <f>SUM(I10:I11)</f>
        <v>18288731247</v>
      </c>
      <c r="K12" s="15">
        <f>SUM(K10:K11)</f>
        <v>2.7396650161364815E-3</v>
      </c>
    </row>
    <row r="13" spans="1:12" ht="23.25" thickTop="1">
      <c r="I13" s="4"/>
    </row>
    <row r="14" spans="1:12">
      <c r="K14" s="4"/>
    </row>
  </sheetData>
  <mergeCells count="13">
    <mergeCell ref="I9"/>
    <mergeCell ref="K9"/>
    <mergeCell ref="I8:K8"/>
    <mergeCell ref="A2:K2"/>
    <mergeCell ref="A3:K3"/>
    <mergeCell ref="A4:K4"/>
    <mergeCell ref="A6:L6"/>
    <mergeCell ref="C9"/>
    <mergeCell ref="C8"/>
    <mergeCell ref="E9"/>
    <mergeCell ref="G9"/>
    <mergeCell ref="E8:G8"/>
    <mergeCell ref="A8:A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0"/>
  <sheetViews>
    <sheetView rightToLeft="1" tabSelected="1" workbookViewId="0">
      <selection activeCell="G11" sqref="G11"/>
    </sheetView>
  </sheetViews>
  <sheetFormatPr defaultRowHeight="22.5"/>
  <cols>
    <col min="1" max="1" width="54.85546875" style="2" customWidth="1"/>
    <col min="2" max="2" width="1" style="2" customWidth="1"/>
    <col min="3" max="3" width="20.140625" style="2" customWidth="1"/>
    <col min="4" max="4" width="1" style="2" customWidth="1"/>
    <col min="5" max="5" width="20.42578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1" ht="24">
      <c r="A2" s="19" t="s">
        <v>101</v>
      </c>
      <c r="B2" s="19" t="s">
        <v>0</v>
      </c>
      <c r="C2" s="19"/>
      <c r="D2" s="19"/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11" ht="24">
      <c r="A3" s="19" t="s">
        <v>51</v>
      </c>
      <c r="B3" s="19" t="s">
        <v>51</v>
      </c>
      <c r="C3" s="19"/>
      <c r="D3" s="19"/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</row>
    <row r="4" spans="1:11" ht="24">
      <c r="A4" s="19" t="s">
        <v>2</v>
      </c>
      <c r="B4" s="19" t="s">
        <v>2</v>
      </c>
      <c r="C4" s="19"/>
      <c r="D4" s="19"/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11" ht="25.5">
      <c r="A5" s="20" t="s">
        <v>95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>
      <c r="I6" s="4"/>
    </row>
    <row r="7" spans="1:11" ht="24.75" thickBot="1">
      <c r="A7" s="18" t="s">
        <v>55</v>
      </c>
      <c r="C7" s="7" t="s">
        <v>96</v>
      </c>
      <c r="E7" s="18" t="s">
        <v>46</v>
      </c>
      <c r="G7" s="18" t="s">
        <v>86</v>
      </c>
      <c r="I7" s="18" t="s">
        <v>13</v>
      </c>
    </row>
    <row r="8" spans="1:11">
      <c r="A8" s="9" t="s">
        <v>98</v>
      </c>
      <c r="C8" s="8" t="s">
        <v>104</v>
      </c>
      <c r="E8" s="4">
        <v>712541655072</v>
      </c>
      <c r="G8" s="14">
        <v>0.99288113595521965</v>
      </c>
      <c r="I8" s="14">
        <v>0.10673924935394104</v>
      </c>
    </row>
    <row r="9" spans="1:11" ht="23.25" thickBot="1">
      <c r="A9" s="9" t="s">
        <v>99</v>
      </c>
      <c r="C9" s="8" t="s">
        <v>97</v>
      </c>
      <c r="E9" s="4">
        <v>5108856423</v>
      </c>
      <c r="G9" s="14">
        <v>7.1188640447803738E-3</v>
      </c>
      <c r="I9" s="14">
        <v>7.6531034468851921E-4</v>
      </c>
    </row>
    <row r="10" spans="1:11" ht="23.25" thickBot="1">
      <c r="A10" s="2" t="s">
        <v>43</v>
      </c>
      <c r="E10" s="5">
        <f>SUM(E8:E9)</f>
        <v>717650511495</v>
      </c>
      <c r="G10" s="21">
        <f>SUM(G8:G9)</f>
        <v>1</v>
      </c>
      <c r="I10" s="15">
        <f>SUM(I8:I9)</f>
        <v>0.10750455969862956</v>
      </c>
    </row>
  </sheetData>
  <mergeCells count="8">
    <mergeCell ref="A7"/>
    <mergeCell ref="E7"/>
    <mergeCell ref="G7"/>
    <mergeCell ref="I7"/>
    <mergeCell ref="A2:I2"/>
    <mergeCell ref="A3:I3"/>
    <mergeCell ref="A4:I4"/>
    <mergeCell ref="A5:K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topLeftCell="A25" workbookViewId="0">
      <selection activeCell="G14" sqref="G14"/>
    </sheetView>
  </sheetViews>
  <sheetFormatPr defaultRowHeight="22.5"/>
  <cols>
    <col min="1" max="1" width="40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20.28515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19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  <c r="J3" s="19" t="s">
        <v>51</v>
      </c>
      <c r="K3" s="19" t="s">
        <v>51</v>
      </c>
      <c r="L3" s="19" t="s">
        <v>51</v>
      </c>
      <c r="M3" s="19" t="s">
        <v>51</v>
      </c>
      <c r="N3" s="19" t="s">
        <v>51</v>
      </c>
      <c r="O3" s="19" t="s">
        <v>51</v>
      </c>
      <c r="P3" s="19" t="s">
        <v>51</v>
      </c>
      <c r="Q3" s="19" t="s">
        <v>51</v>
      </c>
      <c r="R3" s="19" t="s">
        <v>51</v>
      </c>
      <c r="S3" s="19" t="s">
        <v>51</v>
      </c>
      <c r="T3" s="19" t="s">
        <v>51</v>
      </c>
      <c r="U3" s="19" t="s">
        <v>51</v>
      </c>
    </row>
    <row r="4" spans="1:21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5" spans="1:21" ht="25.5">
      <c r="A5" s="20" t="s">
        <v>105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 ht="24">
      <c r="A6" s="18" t="s">
        <v>3</v>
      </c>
      <c r="C6" s="18" t="s">
        <v>53</v>
      </c>
      <c r="D6" s="18" t="s">
        <v>53</v>
      </c>
      <c r="E6" s="18" t="s">
        <v>53</v>
      </c>
      <c r="F6" s="18" t="s">
        <v>53</v>
      </c>
      <c r="G6" s="18" t="s">
        <v>53</v>
      </c>
      <c r="H6" s="18" t="s">
        <v>53</v>
      </c>
      <c r="I6" s="18" t="s">
        <v>53</v>
      </c>
      <c r="J6" s="18" t="s">
        <v>53</v>
      </c>
      <c r="K6" s="18" t="s">
        <v>53</v>
      </c>
      <c r="M6" s="18" t="s">
        <v>54</v>
      </c>
      <c r="N6" s="18" t="s">
        <v>54</v>
      </c>
      <c r="O6" s="18" t="s">
        <v>54</v>
      </c>
      <c r="P6" s="18" t="s">
        <v>54</v>
      </c>
      <c r="Q6" s="18" t="s">
        <v>54</v>
      </c>
      <c r="R6" s="18" t="s">
        <v>54</v>
      </c>
      <c r="S6" s="18" t="s">
        <v>54</v>
      </c>
      <c r="T6" s="18" t="s">
        <v>54</v>
      </c>
      <c r="U6" s="18" t="s">
        <v>54</v>
      </c>
    </row>
    <row r="7" spans="1:21" ht="24.75" thickBot="1">
      <c r="A7" s="18" t="s">
        <v>3</v>
      </c>
      <c r="C7" s="18" t="s">
        <v>83</v>
      </c>
      <c r="E7" s="18" t="s">
        <v>84</v>
      </c>
      <c r="G7" s="18" t="s">
        <v>85</v>
      </c>
      <c r="I7" s="18" t="s">
        <v>46</v>
      </c>
      <c r="K7" s="18" t="s">
        <v>86</v>
      </c>
      <c r="M7" s="18" t="s">
        <v>83</v>
      </c>
      <c r="O7" s="18" t="s">
        <v>84</v>
      </c>
      <c r="Q7" s="18" t="s">
        <v>85</v>
      </c>
      <c r="S7" s="18" t="s">
        <v>46</v>
      </c>
      <c r="U7" s="18" t="s">
        <v>86</v>
      </c>
    </row>
    <row r="8" spans="1:21" ht="24">
      <c r="A8" s="3" t="s">
        <v>15</v>
      </c>
      <c r="C8" s="4">
        <v>0</v>
      </c>
      <c r="E8" s="4">
        <v>12137720647</v>
      </c>
      <c r="G8" s="4">
        <v>0</v>
      </c>
      <c r="I8" s="4">
        <v>12137720647</v>
      </c>
      <c r="K8" s="14">
        <f>I8/$I$37</f>
        <v>1.7034401512671597E-2</v>
      </c>
      <c r="M8" s="4">
        <v>0</v>
      </c>
      <c r="O8" s="4">
        <v>9739255851</v>
      </c>
      <c r="Q8" s="4">
        <v>0</v>
      </c>
      <c r="S8" s="4">
        <v>9739255851</v>
      </c>
      <c r="U8" s="14">
        <f>S8/$S$37</f>
        <v>-9.8148226829200373E-3</v>
      </c>
    </row>
    <row r="9" spans="1:21" ht="24">
      <c r="A9" s="3" t="s">
        <v>40</v>
      </c>
      <c r="C9" s="4">
        <v>0</v>
      </c>
      <c r="E9" s="4">
        <v>1122003440</v>
      </c>
      <c r="G9" s="4">
        <v>0</v>
      </c>
      <c r="I9" s="4">
        <v>1122003440</v>
      </c>
      <c r="K9" s="14">
        <f t="shared" ref="K9:K36" si="0">I9/$I$37</f>
        <v>1.5746496110274778E-3</v>
      </c>
      <c r="M9" s="4">
        <v>739694700</v>
      </c>
      <c r="O9" s="4">
        <v>305071085</v>
      </c>
      <c r="Q9" s="4">
        <v>2595483697</v>
      </c>
      <c r="S9" s="4">
        <v>3640249482</v>
      </c>
      <c r="U9" s="14">
        <f t="shared" ref="U9:U36" si="1">S9/$S$37</f>
        <v>-3.668494157462043E-3</v>
      </c>
    </row>
    <row r="10" spans="1:21" ht="24">
      <c r="A10" s="3" t="s">
        <v>25</v>
      </c>
      <c r="C10" s="4">
        <v>0</v>
      </c>
      <c r="E10" s="4">
        <v>11534834360</v>
      </c>
      <c r="G10" s="4">
        <v>0</v>
      </c>
      <c r="I10" s="4">
        <v>11534834360</v>
      </c>
      <c r="K10" s="14">
        <f t="shared" si="0"/>
        <v>1.618829478654752E-2</v>
      </c>
      <c r="M10" s="4">
        <v>1240637161</v>
      </c>
      <c r="O10" s="4">
        <v>-5380671821</v>
      </c>
      <c r="Q10" s="4">
        <v>-3520</v>
      </c>
      <c r="S10" s="4">
        <v>-4140038180</v>
      </c>
      <c r="U10" s="14">
        <f t="shared" si="1"/>
        <v>4.1721607131870167E-3</v>
      </c>
    </row>
    <row r="11" spans="1:21" ht="24">
      <c r="A11" s="3" t="s">
        <v>35</v>
      </c>
      <c r="C11" s="4">
        <v>0</v>
      </c>
      <c r="E11" s="4">
        <v>10586591787</v>
      </c>
      <c r="G11" s="4">
        <v>0</v>
      </c>
      <c r="I11" s="4">
        <v>10586591787</v>
      </c>
      <c r="K11" s="14">
        <f t="shared" si="0"/>
        <v>1.4857505819684688E-2</v>
      </c>
      <c r="M11" s="4">
        <v>1394580114</v>
      </c>
      <c r="O11" s="4">
        <v>-25901115027</v>
      </c>
      <c r="Q11" s="4">
        <v>-4425</v>
      </c>
      <c r="S11" s="4">
        <v>-24506539338</v>
      </c>
      <c r="U11" s="14">
        <f t="shared" si="1"/>
        <v>2.4696685440271898E-2</v>
      </c>
    </row>
    <row r="12" spans="1:21" ht="24">
      <c r="A12" s="3" t="s">
        <v>78</v>
      </c>
      <c r="C12" s="4">
        <v>0</v>
      </c>
      <c r="E12" s="4">
        <v>0</v>
      </c>
      <c r="G12" s="4">
        <v>0</v>
      </c>
      <c r="I12" s="4">
        <v>0</v>
      </c>
      <c r="K12" s="14">
        <f t="shared" si="0"/>
        <v>0</v>
      </c>
      <c r="M12" s="4">
        <v>1875000000</v>
      </c>
      <c r="O12" s="4">
        <v>0</v>
      </c>
      <c r="Q12" s="4">
        <v>-648057377</v>
      </c>
      <c r="S12" s="4">
        <v>1226942623</v>
      </c>
      <c r="U12" s="14">
        <f t="shared" si="1"/>
        <v>-1.2364624639802789E-3</v>
      </c>
    </row>
    <row r="13" spans="1:21" ht="24">
      <c r="A13" s="3" t="s">
        <v>22</v>
      </c>
      <c r="C13" s="4">
        <v>0</v>
      </c>
      <c r="E13" s="4">
        <v>3818037460</v>
      </c>
      <c r="G13" s="4">
        <v>0</v>
      </c>
      <c r="I13" s="4">
        <v>3818037460</v>
      </c>
      <c r="K13" s="14">
        <f t="shared" si="0"/>
        <v>5.3583358008932125E-3</v>
      </c>
      <c r="M13" s="4">
        <v>1451584000</v>
      </c>
      <c r="O13" s="4">
        <v>-718431680</v>
      </c>
      <c r="Q13" s="4">
        <v>3660295280</v>
      </c>
      <c r="S13" s="4">
        <v>4393447600</v>
      </c>
      <c r="U13" s="14">
        <f t="shared" si="1"/>
        <v>-4.4275363354658211E-3</v>
      </c>
    </row>
    <row r="14" spans="1:21" ht="24">
      <c r="A14" s="3" t="s">
        <v>18</v>
      </c>
      <c r="C14" s="4">
        <v>0</v>
      </c>
      <c r="E14" s="4">
        <v>102789425885</v>
      </c>
      <c r="G14" s="4">
        <v>0</v>
      </c>
      <c r="I14" s="4">
        <v>102789425885</v>
      </c>
      <c r="K14" s="14">
        <f t="shared" si="0"/>
        <v>0.14425742713191059</v>
      </c>
      <c r="M14" s="4">
        <v>0</v>
      </c>
      <c r="O14" s="4">
        <v>-120242017061</v>
      </c>
      <c r="Q14" s="4">
        <v>-260728085</v>
      </c>
      <c r="S14" s="4">
        <v>-120502745146</v>
      </c>
      <c r="U14" s="14">
        <f t="shared" si="1"/>
        <v>0.1214377252746323</v>
      </c>
    </row>
    <row r="15" spans="1:21" ht="24">
      <c r="A15" s="3" t="s">
        <v>28</v>
      </c>
      <c r="C15" s="4">
        <v>0</v>
      </c>
      <c r="E15" s="4">
        <v>34658256339</v>
      </c>
      <c r="G15" s="4">
        <v>0</v>
      </c>
      <c r="I15" s="4">
        <v>34658256339</v>
      </c>
      <c r="K15" s="14">
        <f t="shared" si="0"/>
        <v>4.8640323119773114E-2</v>
      </c>
      <c r="M15" s="4">
        <v>8211528447</v>
      </c>
      <c r="O15" s="4">
        <v>-34768678739</v>
      </c>
      <c r="Q15" s="4">
        <v>-4258</v>
      </c>
      <c r="S15" s="4">
        <v>-26557154550</v>
      </c>
      <c r="U15" s="14">
        <f t="shared" si="1"/>
        <v>2.6763211364284046E-2</v>
      </c>
    </row>
    <row r="16" spans="1:21" ht="24">
      <c r="A16" s="3" t="s">
        <v>29</v>
      </c>
      <c r="C16" s="4">
        <v>0</v>
      </c>
      <c r="E16" s="4">
        <v>76799582457</v>
      </c>
      <c r="G16" s="4">
        <v>0</v>
      </c>
      <c r="I16" s="4">
        <v>76799582457</v>
      </c>
      <c r="K16" s="14">
        <f t="shared" si="0"/>
        <v>0.10778258633769229</v>
      </c>
      <c r="M16" s="4">
        <v>0</v>
      </c>
      <c r="O16" s="4">
        <v>-13401581366</v>
      </c>
      <c r="Q16" s="4">
        <v>-9017627918</v>
      </c>
      <c r="S16" s="4">
        <v>-22419209284</v>
      </c>
      <c r="U16" s="14">
        <f t="shared" si="1"/>
        <v>2.25931598040051E-2</v>
      </c>
    </row>
    <row r="17" spans="1:21" ht="24">
      <c r="A17" s="3" t="s">
        <v>17</v>
      </c>
      <c r="C17" s="4">
        <v>0</v>
      </c>
      <c r="E17" s="4">
        <v>93406588833</v>
      </c>
      <c r="G17" s="4">
        <v>0</v>
      </c>
      <c r="I17" s="4">
        <v>93406588833</v>
      </c>
      <c r="K17" s="14">
        <f t="shared" si="0"/>
        <v>0.13108930287529866</v>
      </c>
      <c r="M17" s="4">
        <v>33252445159</v>
      </c>
      <c r="O17" s="4">
        <v>-393720295804</v>
      </c>
      <c r="Q17" s="4">
        <v>-5875</v>
      </c>
      <c r="S17" s="4">
        <v>-360467856520</v>
      </c>
      <c r="U17" s="14">
        <f t="shared" si="1"/>
        <v>0.36326472461166492</v>
      </c>
    </row>
    <row r="18" spans="1:21" ht="24">
      <c r="A18" s="3" t="s">
        <v>24</v>
      </c>
      <c r="C18" s="4">
        <v>0</v>
      </c>
      <c r="E18" s="4">
        <v>6071051248</v>
      </c>
      <c r="G18" s="4">
        <v>0</v>
      </c>
      <c r="I18" s="4">
        <v>6071051248</v>
      </c>
      <c r="K18" s="14">
        <f t="shared" si="0"/>
        <v>8.5202755583272394E-3</v>
      </c>
      <c r="M18" s="4">
        <v>581105696</v>
      </c>
      <c r="O18" s="4">
        <v>-19401978490</v>
      </c>
      <c r="Q18" s="4">
        <v>0</v>
      </c>
      <c r="S18" s="4">
        <v>-18820872794</v>
      </c>
      <c r="U18" s="14">
        <f t="shared" si="1"/>
        <v>1.8966903841214616E-2</v>
      </c>
    </row>
    <row r="19" spans="1:21" ht="24">
      <c r="A19" s="3" t="s">
        <v>23</v>
      </c>
      <c r="C19" s="4">
        <v>0</v>
      </c>
      <c r="E19" s="4">
        <v>16489498944</v>
      </c>
      <c r="G19" s="4">
        <v>0</v>
      </c>
      <c r="I19" s="4">
        <v>16489498944</v>
      </c>
      <c r="K19" s="14">
        <f t="shared" si="0"/>
        <v>2.3141803467382958E-2</v>
      </c>
      <c r="M19" s="4">
        <v>1546736671</v>
      </c>
      <c r="O19" s="4">
        <v>29463503430</v>
      </c>
      <c r="Q19" s="4">
        <v>0</v>
      </c>
      <c r="S19" s="4">
        <v>31010240101</v>
      </c>
      <c r="U19" s="14">
        <f t="shared" si="1"/>
        <v>-3.125084838127961E-2</v>
      </c>
    </row>
    <row r="20" spans="1:21" ht="24">
      <c r="A20" s="3" t="s">
        <v>19</v>
      </c>
      <c r="C20" s="4">
        <v>0</v>
      </c>
      <c r="E20" s="4">
        <v>8636448309</v>
      </c>
      <c r="G20" s="4">
        <v>0</v>
      </c>
      <c r="I20" s="4">
        <v>8636448309</v>
      </c>
      <c r="K20" s="14">
        <f t="shared" si="0"/>
        <v>1.2120622348917013E-2</v>
      </c>
      <c r="M20" s="4">
        <v>2424337570</v>
      </c>
      <c r="O20" s="4">
        <v>-9163852409</v>
      </c>
      <c r="Q20" s="4">
        <v>0</v>
      </c>
      <c r="S20" s="4">
        <v>-6739514839</v>
      </c>
      <c r="U20" s="14">
        <f t="shared" si="1"/>
        <v>6.7918066971103938E-3</v>
      </c>
    </row>
    <row r="21" spans="1:21" ht="24">
      <c r="A21" s="3" t="s">
        <v>33</v>
      </c>
      <c r="C21" s="4">
        <v>0</v>
      </c>
      <c r="E21" s="4">
        <v>-2628267507</v>
      </c>
      <c r="G21" s="4">
        <v>0</v>
      </c>
      <c r="I21" s="4">
        <v>-2628267507</v>
      </c>
      <c r="K21" s="14">
        <f t="shared" si="0"/>
        <v>-3.688580854594981E-3</v>
      </c>
      <c r="M21" s="4">
        <v>1940144198</v>
      </c>
      <c r="O21" s="4">
        <v>-7147231657</v>
      </c>
      <c r="Q21" s="4">
        <v>0</v>
      </c>
      <c r="S21" s="4">
        <v>-5207087459</v>
      </c>
      <c r="U21" s="14">
        <f t="shared" si="1"/>
        <v>5.2474892216014812E-3</v>
      </c>
    </row>
    <row r="22" spans="1:21" ht="24">
      <c r="A22" s="3" t="s">
        <v>34</v>
      </c>
      <c r="C22" s="4">
        <v>0</v>
      </c>
      <c r="E22" s="4">
        <v>16456666870</v>
      </c>
      <c r="G22" s="4">
        <v>0</v>
      </c>
      <c r="I22" s="4">
        <v>16456666870</v>
      </c>
      <c r="K22" s="14">
        <f t="shared" si="0"/>
        <v>2.3095726057358861E-2</v>
      </c>
      <c r="M22" s="4">
        <v>4028198000</v>
      </c>
      <c r="O22" s="4">
        <v>-15391085739</v>
      </c>
      <c r="Q22" s="4">
        <v>0</v>
      </c>
      <c r="S22" s="4">
        <v>-11362887739</v>
      </c>
      <c r="U22" s="14">
        <f t="shared" si="1"/>
        <v>1.1451052321698699E-2</v>
      </c>
    </row>
    <row r="23" spans="1:21" ht="24">
      <c r="A23" s="3" t="s">
        <v>26</v>
      </c>
      <c r="C23" s="4">
        <v>0</v>
      </c>
      <c r="E23" s="4">
        <v>10117772117</v>
      </c>
      <c r="G23" s="4">
        <v>0</v>
      </c>
      <c r="I23" s="4">
        <v>10117772117</v>
      </c>
      <c r="K23" s="14">
        <f t="shared" si="0"/>
        <v>1.4199551766524628E-2</v>
      </c>
      <c r="M23" s="4">
        <v>3337908114</v>
      </c>
      <c r="O23" s="4">
        <v>6457503993</v>
      </c>
      <c r="Q23" s="4">
        <v>0</v>
      </c>
      <c r="S23" s="4">
        <v>9795412107</v>
      </c>
      <c r="U23" s="14">
        <f t="shared" si="1"/>
        <v>-9.8714146549976657E-3</v>
      </c>
    </row>
    <row r="24" spans="1:21" ht="24">
      <c r="A24" s="3" t="s">
        <v>27</v>
      </c>
      <c r="C24" s="4">
        <v>0</v>
      </c>
      <c r="E24" s="4">
        <v>3825467397</v>
      </c>
      <c r="G24" s="4">
        <v>0</v>
      </c>
      <c r="I24" s="4">
        <v>3825467397</v>
      </c>
      <c r="K24" s="14">
        <f t="shared" si="0"/>
        <v>5.368763173029441E-3</v>
      </c>
      <c r="M24" s="4">
        <v>633958213</v>
      </c>
      <c r="O24" s="4">
        <v>-18289889670</v>
      </c>
      <c r="Q24" s="4">
        <v>0</v>
      </c>
      <c r="S24" s="4">
        <v>-17655931457</v>
      </c>
      <c r="U24" s="14">
        <f t="shared" si="1"/>
        <v>1.7792923730867188E-2</v>
      </c>
    </row>
    <row r="25" spans="1:21" ht="24">
      <c r="A25" s="3" t="s">
        <v>38</v>
      </c>
      <c r="C25" s="4">
        <v>0</v>
      </c>
      <c r="E25" s="4">
        <v>4798554496</v>
      </c>
      <c r="G25" s="4">
        <v>0</v>
      </c>
      <c r="I25" s="4">
        <v>4798554496</v>
      </c>
      <c r="K25" s="14">
        <f t="shared" si="0"/>
        <v>6.7344196116016853E-3</v>
      </c>
      <c r="M25" s="4">
        <v>471190237</v>
      </c>
      <c r="O25" s="4">
        <v>-18449711864</v>
      </c>
      <c r="Q25" s="4">
        <v>0</v>
      </c>
      <c r="S25" s="4">
        <v>-17978521627</v>
      </c>
      <c r="U25" s="14">
        <f t="shared" si="1"/>
        <v>1.8118016876200047E-2</v>
      </c>
    </row>
    <row r="26" spans="1:21" ht="24">
      <c r="A26" s="3" t="s">
        <v>16</v>
      </c>
      <c r="C26" s="4">
        <v>0</v>
      </c>
      <c r="E26" s="4">
        <v>5838286100</v>
      </c>
      <c r="G26" s="4">
        <v>0</v>
      </c>
      <c r="I26" s="4">
        <v>5838286100</v>
      </c>
      <c r="K26" s="14">
        <f t="shared" si="0"/>
        <v>8.1936067294340297E-3</v>
      </c>
      <c r="M26" s="4">
        <v>1309308412</v>
      </c>
      <c r="O26" s="4">
        <v>-15152168796</v>
      </c>
      <c r="Q26" s="4">
        <v>0</v>
      </c>
      <c r="S26" s="4">
        <v>-13842860384</v>
      </c>
      <c r="U26" s="14">
        <f t="shared" si="1"/>
        <v>1.3950267060642844E-2</v>
      </c>
    </row>
    <row r="27" spans="1:21" ht="24">
      <c r="A27" s="3" t="s">
        <v>36</v>
      </c>
      <c r="C27" s="4">
        <v>0</v>
      </c>
      <c r="E27" s="4">
        <v>77873545905</v>
      </c>
      <c r="G27" s="4">
        <v>0</v>
      </c>
      <c r="I27" s="4">
        <v>77873545905</v>
      </c>
      <c r="K27" s="14">
        <f t="shared" si="0"/>
        <v>0.10928981534017282</v>
      </c>
      <c r="M27" s="4">
        <v>22616929916</v>
      </c>
      <c r="O27" s="4">
        <v>-98104884505</v>
      </c>
      <c r="Q27" s="4">
        <v>0</v>
      </c>
      <c r="S27" s="4">
        <v>-75487954589</v>
      </c>
      <c r="U27" s="14">
        <f t="shared" si="1"/>
        <v>7.6073665208341482E-2</v>
      </c>
    </row>
    <row r="28" spans="1:21" ht="24">
      <c r="A28" s="3" t="s">
        <v>39</v>
      </c>
      <c r="C28" s="4">
        <v>0</v>
      </c>
      <c r="E28" s="4">
        <v>8695311987</v>
      </c>
      <c r="G28" s="4">
        <v>0</v>
      </c>
      <c r="I28" s="4">
        <v>8695311987</v>
      </c>
      <c r="K28" s="14">
        <f t="shared" si="0"/>
        <v>1.220323320763804E-2</v>
      </c>
      <c r="M28" s="4">
        <v>3281364949</v>
      </c>
      <c r="O28" s="4">
        <v>-2082208005</v>
      </c>
      <c r="Q28" s="4">
        <v>0</v>
      </c>
      <c r="S28" s="4">
        <v>1199156944</v>
      </c>
      <c r="U28" s="14">
        <f t="shared" si="1"/>
        <v>-1.2084611960516277E-3</v>
      </c>
    </row>
    <row r="29" spans="1:21" ht="24">
      <c r="A29" s="3" t="s">
        <v>37</v>
      </c>
      <c r="C29" s="4">
        <v>0</v>
      </c>
      <c r="E29" s="4">
        <v>44691159683</v>
      </c>
      <c r="G29" s="4">
        <v>0</v>
      </c>
      <c r="I29" s="4">
        <v>44691159683</v>
      </c>
      <c r="K29" s="14">
        <f t="shared" si="0"/>
        <v>6.2720767782318776E-2</v>
      </c>
      <c r="M29" s="4">
        <v>748576759</v>
      </c>
      <c r="O29" s="4">
        <v>-88605821499</v>
      </c>
      <c r="Q29" s="4">
        <v>0</v>
      </c>
      <c r="S29" s="4">
        <v>-87857244740</v>
      </c>
      <c r="U29" s="14">
        <f t="shared" si="1"/>
        <v>8.8538928612751269E-2</v>
      </c>
    </row>
    <row r="30" spans="1:21" ht="24">
      <c r="A30" s="3" t="s">
        <v>32</v>
      </c>
      <c r="C30" s="4">
        <v>0</v>
      </c>
      <c r="E30" s="4">
        <v>35062909932</v>
      </c>
      <c r="G30" s="4">
        <v>0</v>
      </c>
      <c r="I30" s="4">
        <v>35062909932</v>
      </c>
      <c r="K30" s="14">
        <f t="shared" si="0"/>
        <v>4.9208224785759376E-2</v>
      </c>
      <c r="M30" s="4">
        <v>1580219601</v>
      </c>
      <c r="O30" s="4">
        <v>-51850015649</v>
      </c>
      <c r="Q30" s="4">
        <v>0</v>
      </c>
      <c r="S30" s="4">
        <v>-50269796048</v>
      </c>
      <c r="U30" s="14">
        <f t="shared" si="1"/>
        <v>5.0659839115635784E-2</v>
      </c>
    </row>
    <row r="31" spans="1:21" ht="24">
      <c r="A31" s="3" t="s">
        <v>20</v>
      </c>
      <c r="C31" s="4">
        <v>0</v>
      </c>
      <c r="E31" s="4">
        <v>38282532989</v>
      </c>
      <c r="G31" s="4">
        <v>0</v>
      </c>
      <c r="I31" s="4">
        <v>38282532989</v>
      </c>
      <c r="K31" s="14">
        <f t="shared" si="0"/>
        <v>5.3726729822036405E-2</v>
      </c>
      <c r="M31" s="4">
        <v>25712898540</v>
      </c>
      <c r="O31" s="4">
        <v>-83356033297</v>
      </c>
      <c r="Q31" s="4">
        <v>0</v>
      </c>
      <c r="S31" s="4">
        <v>-57643134757</v>
      </c>
      <c r="U31" s="14">
        <f t="shared" si="1"/>
        <v>5.8090387518624394E-2</v>
      </c>
    </row>
    <row r="32" spans="1:21" ht="24">
      <c r="A32" s="3" t="s">
        <v>31</v>
      </c>
      <c r="C32" s="4">
        <v>0</v>
      </c>
      <c r="E32" s="4">
        <v>43809860027</v>
      </c>
      <c r="G32" s="4">
        <v>0</v>
      </c>
      <c r="I32" s="4">
        <v>43809860027</v>
      </c>
      <c r="K32" s="14">
        <f t="shared" si="0"/>
        <v>6.1483928294091321E-2</v>
      </c>
      <c r="M32" s="4">
        <v>0</v>
      </c>
      <c r="O32" s="4">
        <v>-28657385894</v>
      </c>
      <c r="Q32" s="4">
        <v>0</v>
      </c>
      <c r="S32" s="4">
        <v>-28657385894</v>
      </c>
      <c r="U32" s="14">
        <f t="shared" si="1"/>
        <v>2.8879738391588118E-2</v>
      </c>
    </row>
    <row r="33" spans="1:21" ht="24">
      <c r="A33" s="3" t="s">
        <v>42</v>
      </c>
      <c r="C33" s="4">
        <v>0</v>
      </c>
      <c r="E33" s="4">
        <v>3547388039</v>
      </c>
      <c r="G33" s="4">
        <v>0</v>
      </c>
      <c r="I33" s="4">
        <v>3547388039</v>
      </c>
      <c r="K33" s="14">
        <f t="shared" si="0"/>
        <v>4.9784991708892419E-3</v>
      </c>
      <c r="M33" s="4">
        <v>0</v>
      </c>
      <c r="O33" s="4">
        <v>3547388029</v>
      </c>
      <c r="Q33" s="4">
        <v>0</v>
      </c>
      <c r="S33" s="4">
        <v>3547388029</v>
      </c>
      <c r="U33" s="14">
        <f t="shared" si="1"/>
        <v>-3.5749121929652657E-3</v>
      </c>
    </row>
    <row r="34" spans="1:21" ht="24">
      <c r="A34" s="3" t="s">
        <v>41</v>
      </c>
      <c r="C34" s="4">
        <v>0</v>
      </c>
      <c r="E34" s="4">
        <v>3336379495</v>
      </c>
      <c r="G34" s="4">
        <v>0</v>
      </c>
      <c r="I34" s="4">
        <v>3336379495</v>
      </c>
      <c r="K34" s="14">
        <f t="shared" si="0"/>
        <v>4.6823641414520103E-3</v>
      </c>
      <c r="M34" s="4">
        <v>0</v>
      </c>
      <c r="O34" s="4">
        <v>3336379495</v>
      </c>
      <c r="Q34" s="4">
        <v>0</v>
      </c>
      <c r="S34" s="4">
        <v>3336379495</v>
      </c>
      <c r="U34" s="14">
        <f t="shared" si="1"/>
        <v>-3.3622664449248483E-3</v>
      </c>
    </row>
    <row r="35" spans="1:21" ht="23.25" customHeight="1">
      <c r="A35" s="3" t="s">
        <v>21</v>
      </c>
      <c r="C35" s="4">
        <v>0</v>
      </c>
      <c r="E35" s="4">
        <v>31374039200</v>
      </c>
      <c r="G35" s="4">
        <v>0</v>
      </c>
      <c r="I35" s="4">
        <v>31374039200</v>
      </c>
      <c r="K35" s="14">
        <f t="shared" si="0"/>
        <v>4.4031165022667698E-2</v>
      </c>
      <c r="M35" s="4">
        <v>0</v>
      </c>
      <c r="O35" s="4">
        <v>-75737695305</v>
      </c>
      <c r="Q35" s="4">
        <v>0</v>
      </c>
      <c r="S35" s="4">
        <v>-75737695305</v>
      </c>
      <c r="U35" s="14">
        <f t="shared" si="1"/>
        <v>7.6325343661166375E-2</v>
      </c>
    </row>
    <row r="36" spans="1:21" ht="24.75" thickBot="1">
      <c r="A36" s="3" t="s">
        <v>30</v>
      </c>
      <c r="C36" s="4">
        <v>0</v>
      </c>
      <c r="E36" s="4">
        <v>9410008633</v>
      </c>
      <c r="G36" s="4">
        <v>0</v>
      </c>
      <c r="I36" s="4">
        <v>9410008633</v>
      </c>
      <c r="K36" s="14">
        <f t="shared" si="0"/>
        <v>1.3206257579494281E-2</v>
      </c>
      <c r="M36" s="4">
        <v>0</v>
      </c>
      <c r="O36" s="4">
        <v>-34334785634</v>
      </c>
      <c r="Q36" s="4">
        <v>0</v>
      </c>
      <c r="S36" s="4">
        <v>-34334785634</v>
      </c>
      <c r="U36" s="14">
        <f t="shared" si="1"/>
        <v>3.4601189044559194E-2</v>
      </c>
    </row>
    <row r="37" spans="1:21">
      <c r="A37" s="2" t="s">
        <v>43</v>
      </c>
      <c r="C37" s="5">
        <f>SUM(C8:C36)</f>
        <v>0</v>
      </c>
      <c r="E37" s="5">
        <f>SUM(E8:E36)</f>
        <v>712541655072</v>
      </c>
      <c r="G37" s="5">
        <f>SUM(G8:G36)</f>
        <v>0</v>
      </c>
      <c r="I37" s="5">
        <f>SUM(I8:I36)</f>
        <v>712541655072</v>
      </c>
      <c r="K37" s="21">
        <f>SUM(K8:K36)</f>
        <v>0.99999999999999978</v>
      </c>
      <c r="M37" s="5">
        <f>SUM(M8:M36)</f>
        <v>118378346457</v>
      </c>
      <c r="O37" s="5">
        <f>SUM(O8:O36)</f>
        <v>-1107008438028</v>
      </c>
      <c r="Q37" s="5">
        <f>SUM(Q8:Q36)</f>
        <v>-3670652481</v>
      </c>
      <c r="S37" s="5">
        <f>SUM(S8:S36)</f>
        <v>-992300744052</v>
      </c>
      <c r="U37" s="21">
        <f>SUM(U8:U36)</f>
        <v>1</v>
      </c>
    </row>
    <row r="38" spans="1:21">
      <c r="E38" s="4"/>
      <c r="M38" s="4"/>
      <c r="O38" s="4"/>
      <c r="Q38" s="4"/>
    </row>
    <row r="39" spans="1:21">
      <c r="E39" s="4"/>
      <c r="M39" s="4"/>
      <c r="Q39" s="4"/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"/>
  <sheetViews>
    <sheetView rightToLeft="1" workbookViewId="0">
      <selection activeCell="C13" sqref="C13"/>
    </sheetView>
  </sheetViews>
  <sheetFormatPr defaultRowHeight="22.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0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10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</row>
    <row r="4" spans="1:10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10" ht="25.5">
      <c r="A5" s="20" t="s">
        <v>106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35.25" customHeight="1" thickBot="1">
      <c r="A6" s="1" t="s">
        <v>87</v>
      </c>
      <c r="C6" s="18" t="s">
        <v>53</v>
      </c>
      <c r="D6" s="18" t="s">
        <v>53</v>
      </c>
      <c r="E6" s="18" t="s">
        <v>53</v>
      </c>
      <c r="G6" s="18" t="s">
        <v>54</v>
      </c>
      <c r="H6" s="18" t="s">
        <v>54</v>
      </c>
      <c r="I6" s="18" t="s">
        <v>54</v>
      </c>
    </row>
    <row r="7" spans="1:10" ht="24.75" thickBot="1">
      <c r="A7" s="18" t="s">
        <v>88</v>
      </c>
      <c r="C7" s="18" t="s">
        <v>89</v>
      </c>
      <c r="E7" s="18" t="s">
        <v>90</v>
      </c>
      <c r="G7" s="18" t="s">
        <v>89</v>
      </c>
      <c r="I7" s="18" t="s">
        <v>90</v>
      </c>
    </row>
    <row r="8" spans="1:10" ht="24">
      <c r="A8" s="3" t="s">
        <v>49</v>
      </c>
      <c r="C8" s="4">
        <v>5108854247</v>
      </c>
      <c r="E8" s="16">
        <v>0.99999957407297846</v>
      </c>
      <c r="G8" s="4">
        <v>114044411880</v>
      </c>
      <c r="I8" s="13">
        <f>G8/$G$10</f>
        <v>0.99999985189105522</v>
      </c>
    </row>
    <row r="9" spans="1:10" ht="24.75" thickBot="1">
      <c r="A9" s="3" t="s">
        <v>50</v>
      </c>
      <c r="C9" s="4">
        <v>2176</v>
      </c>
      <c r="E9" s="16">
        <v>4.259270215940457E-7</v>
      </c>
      <c r="G9" s="4">
        <v>16891</v>
      </c>
      <c r="I9" s="13">
        <f>G9/$G$10</f>
        <v>1.4810894475097025E-7</v>
      </c>
    </row>
    <row r="10" spans="1:10" ht="23.25" thickBot="1">
      <c r="A10" s="2" t="s">
        <v>43</v>
      </c>
      <c r="C10" s="5">
        <f>SUM(C8:C9)</f>
        <v>5108856423</v>
      </c>
      <c r="E10" s="17">
        <f>SUM(E8:E9)</f>
        <v>1</v>
      </c>
      <c r="G10" s="5">
        <f>SUM(G8:G9)</f>
        <v>114044428771</v>
      </c>
      <c r="I10" s="17">
        <f>SUM(I8:I9)</f>
        <v>1</v>
      </c>
    </row>
    <row r="11" spans="1:10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8"/>
  <sheetViews>
    <sheetView rightToLeft="1" workbookViewId="0">
      <selection activeCell="A8" sqref="A8"/>
    </sheetView>
  </sheetViews>
  <sheetFormatPr defaultRowHeight="22.5"/>
  <cols>
    <col min="1" max="1" width="42" style="2" bestFit="1" customWidth="1"/>
    <col min="2" max="2" width="1" style="2" customWidth="1"/>
    <col min="3" max="3" width="7.7109375" style="2" bestFit="1" customWidth="1"/>
    <col min="4" max="4" width="1" style="2" customWidth="1"/>
    <col min="5" max="5" width="18.85546875" style="2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</row>
    <row r="4" spans="1:5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 ht="36.75" customHeight="1">
      <c r="E5" s="3" t="s">
        <v>102</v>
      </c>
    </row>
    <row r="6" spans="1:5" ht="33.75" customHeight="1">
      <c r="A6" s="18" t="s">
        <v>91</v>
      </c>
      <c r="C6" s="18" t="s">
        <v>53</v>
      </c>
      <c r="E6" s="18" t="s">
        <v>103</v>
      </c>
    </row>
    <row r="7" spans="1:5" ht="24">
      <c r="A7" s="18" t="s">
        <v>91</v>
      </c>
      <c r="C7" s="18" t="s">
        <v>46</v>
      </c>
      <c r="E7" s="18" t="s">
        <v>46</v>
      </c>
    </row>
    <row r="8" spans="1:5" ht="24">
      <c r="A8" s="3" t="s">
        <v>91</v>
      </c>
      <c r="C8" s="4">
        <v>0</v>
      </c>
      <c r="E8" s="4">
        <v>500000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0"/>
  <sheetViews>
    <sheetView rightToLeft="1" workbookViewId="0">
      <selection activeCell="E11" sqref="E11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  <c r="J3" s="19" t="s">
        <v>51</v>
      </c>
      <c r="K3" s="19" t="s">
        <v>51</v>
      </c>
      <c r="L3" s="19" t="s">
        <v>51</v>
      </c>
      <c r="M3" s="19" t="s">
        <v>51</v>
      </c>
      <c r="N3" s="19" t="s">
        <v>51</v>
      </c>
      <c r="O3" s="19" t="s">
        <v>51</v>
      </c>
      <c r="P3" s="19" t="s">
        <v>51</v>
      </c>
      <c r="Q3" s="19" t="s">
        <v>51</v>
      </c>
      <c r="R3" s="19" t="s">
        <v>51</v>
      </c>
      <c r="S3" s="19" t="s">
        <v>51</v>
      </c>
    </row>
    <row r="4" spans="1:19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5" spans="1:19" ht="25.5">
      <c r="A5" s="20" t="s">
        <v>83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4">
      <c r="A6" s="18" t="s">
        <v>3</v>
      </c>
      <c r="C6" s="18" t="s">
        <v>59</v>
      </c>
      <c r="D6" s="18" t="s">
        <v>59</v>
      </c>
      <c r="E6" s="18" t="s">
        <v>59</v>
      </c>
      <c r="F6" s="18" t="s">
        <v>59</v>
      </c>
      <c r="G6" s="18" t="s">
        <v>59</v>
      </c>
      <c r="I6" s="18" t="s">
        <v>53</v>
      </c>
      <c r="J6" s="18" t="s">
        <v>53</v>
      </c>
      <c r="K6" s="18" t="s">
        <v>53</v>
      </c>
      <c r="L6" s="18" t="s">
        <v>53</v>
      </c>
      <c r="M6" s="18" t="s">
        <v>53</v>
      </c>
      <c r="O6" s="18" t="s">
        <v>54</v>
      </c>
      <c r="P6" s="18" t="s">
        <v>54</v>
      </c>
      <c r="Q6" s="18" t="s">
        <v>54</v>
      </c>
      <c r="R6" s="18" t="s">
        <v>54</v>
      </c>
      <c r="S6" s="18" t="s">
        <v>54</v>
      </c>
    </row>
    <row r="7" spans="1:19" ht="24">
      <c r="A7" s="18" t="s">
        <v>3</v>
      </c>
      <c r="C7" s="18" t="s">
        <v>60</v>
      </c>
      <c r="E7" s="18" t="s">
        <v>61</v>
      </c>
      <c r="G7" s="18" t="s">
        <v>62</v>
      </c>
      <c r="I7" s="18" t="s">
        <v>63</v>
      </c>
      <c r="K7" s="18" t="s">
        <v>57</v>
      </c>
      <c r="M7" s="18" t="s">
        <v>64</v>
      </c>
      <c r="O7" s="18" t="s">
        <v>63</v>
      </c>
      <c r="Q7" s="18" t="s">
        <v>57</v>
      </c>
      <c r="S7" s="18" t="s">
        <v>64</v>
      </c>
    </row>
    <row r="8" spans="1:19" ht="24">
      <c r="A8" s="3" t="s">
        <v>24</v>
      </c>
      <c r="C8" s="2" t="s">
        <v>65</v>
      </c>
      <c r="E8" s="4">
        <v>3980176</v>
      </c>
      <c r="G8" s="4">
        <v>150</v>
      </c>
      <c r="I8" s="4">
        <v>0</v>
      </c>
      <c r="K8" s="4">
        <v>0</v>
      </c>
      <c r="M8" s="4">
        <v>0</v>
      </c>
      <c r="O8" s="4">
        <v>597026400</v>
      </c>
      <c r="Q8" s="4">
        <v>15920704</v>
      </c>
      <c r="S8" s="4">
        <v>581105696</v>
      </c>
    </row>
    <row r="9" spans="1:19" ht="24">
      <c r="A9" s="3" t="s">
        <v>23</v>
      </c>
      <c r="C9" s="2" t="s">
        <v>66</v>
      </c>
      <c r="E9" s="4">
        <v>10772862</v>
      </c>
      <c r="G9" s="4">
        <v>160</v>
      </c>
      <c r="I9" s="4">
        <v>0</v>
      </c>
      <c r="K9" s="4">
        <v>0</v>
      </c>
      <c r="M9" s="4">
        <v>0</v>
      </c>
      <c r="O9" s="4">
        <v>1723657920</v>
      </c>
      <c r="Q9" s="4">
        <v>176921249</v>
      </c>
      <c r="S9" s="4">
        <v>1546736671</v>
      </c>
    </row>
    <row r="10" spans="1:19" ht="24">
      <c r="A10" s="3" t="s">
        <v>19</v>
      </c>
      <c r="C10" s="2" t="s">
        <v>67</v>
      </c>
      <c r="E10" s="4">
        <v>35914355</v>
      </c>
      <c r="G10" s="4">
        <v>70</v>
      </c>
      <c r="I10" s="4">
        <v>0</v>
      </c>
      <c r="K10" s="4">
        <v>0</v>
      </c>
      <c r="M10" s="4">
        <v>0</v>
      </c>
      <c r="O10" s="4">
        <v>2514004850</v>
      </c>
      <c r="Q10" s="4">
        <v>89667280</v>
      </c>
      <c r="S10" s="4">
        <v>2424337570</v>
      </c>
    </row>
    <row r="11" spans="1:19" ht="24">
      <c r="A11" s="3" t="s">
        <v>28</v>
      </c>
      <c r="C11" s="2" t="s">
        <v>68</v>
      </c>
      <c r="E11" s="4">
        <v>89170275</v>
      </c>
      <c r="G11" s="4">
        <v>103</v>
      </c>
      <c r="I11" s="4">
        <v>0</v>
      </c>
      <c r="K11" s="4">
        <v>0</v>
      </c>
      <c r="M11" s="4">
        <v>0</v>
      </c>
      <c r="O11" s="4">
        <v>9184538325</v>
      </c>
      <c r="Q11" s="4">
        <v>973009878</v>
      </c>
      <c r="S11" s="4">
        <v>8211528447</v>
      </c>
    </row>
    <row r="12" spans="1:19" ht="24">
      <c r="A12" s="3" t="s">
        <v>33</v>
      </c>
      <c r="C12" s="2" t="s">
        <v>69</v>
      </c>
      <c r="E12" s="4">
        <v>57649329</v>
      </c>
      <c r="G12" s="4">
        <v>34</v>
      </c>
      <c r="I12" s="4">
        <v>0</v>
      </c>
      <c r="K12" s="4">
        <v>0</v>
      </c>
      <c r="M12" s="4">
        <v>0</v>
      </c>
      <c r="O12" s="4">
        <v>1960077186</v>
      </c>
      <c r="Q12" s="4">
        <v>19932988</v>
      </c>
      <c r="S12" s="4">
        <v>1940144198</v>
      </c>
    </row>
    <row r="13" spans="1:19" ht="24">
      <c r="A13" s="3" t="s">
        <v>34</v>
      </c>
      <c r="C13" s="2" t="s">
        <v>70</v>
      </c>
      <c r="E13" s="4">
        <v>16112792</v>
      </c>
      <c r="G13" s="4">
        <v>250</v>
      </c>
      <c r="I13" s="4">
        <v>0</v>
      </c>
      <c r="K13" s="4">
        <v>0</v>
      </c>
      <c r="M13" s="4">
        <v>0</v>
      </c>
      <c r="O13" s="4">
        <v>4028198000</v>
      </c>
      <c r="Q13" s="4">
        <v>0</v>
      </c>
      <c r="S13" s="4">
        <v>4028198000</v>
      </c>
    </row>
    <row r="14" spans="1:19" ht="24">
      <c r="A14" s="3" t="s">
        <v>35</v>
      </c>
      <c r="C14" s="2" t="s">
        <v>69</v>
      </c>
      <c r="E14" s="4">
        <v>20263713</v>
      </c>
      <c r="G14" s="4">
        <v>70</v>
      </c>
      <c r="I14" s="4">
        <v>0</v>
      </c>
      <c r="K14" s="4">
        <v>0</v>
      </c>
      <c r="M14" s="4">
        <v>0</v>
      </c>
      <c r="O14" s="4">
        <v>1418459910</v>
      </c>
      <c r="Q14" s="4">
        <v>23879796</v>
      </c>
      <c r="S14" s="4">
        <v>1394580114</v>
      </c>
    </row>
    <row r="15" spans="1:19" ht="24">
      <c r="A15" s="3" t="s">
        <v>26</v>
      </c>
      <c r="C15" s="2" t="s">
        <v>71</v>
      </c>
      <c r="E15" s="4">
        <v>17310091</v>
      </c>
      <c r="G15" s="4">
        <v>210</v>
      </c>
      <c r="I15" s="4">
        <v>0</v>
      </c>
      <c r="K15" s="4">
        <v>0</v>
      </c>
      <c r="M15" s="4">
        <v>0</v>
      </c>
      <c r="O15" s="4">
        <v>3635119110</v>
      </c>
      <c r="Q15" s="4">
        <v>297210996</v>
      </c>
      <c r="S15" s="4">
        <v>3337908114</v>
      </c>
    </row>
    <row r="16" spans="1:19" ht="24">
      <c r="A16" s="3" t="s">
        <v>27</v>
      </c>
      <c r="C16" s="2" t="s">
        <v>72</v>
      </c>
      <c r="E16" s="4">
        <v>3289201</v>
      </c>
      <c r="G16" s="4">
        <v>200</v>
      </c>
      <c r="I16" s="4">
        <v>0</v>
      </c>
      <c r="K16" s="4">
        <v>0</v>
      </c>
      <c r="M16" s="4">
        <v>0</v>
      </c>
      <c r="O16" s="4">
        <v>657840200</v>
      </c>
      <c r="Q16" s="4">
        <v>23881987</v>
      </c>
      <c r="S16" s="4">
        <v>633958213</v>
      </c>
    </row>
    <row r="17" spans="1:19" ht="24">
      <c r="A17" s="3" t="s">
        <v>38</v>
      </c>
      <c r="C17" s="2" t="s">
        <v>73</v>
      </c>
      <c r="E17" s="4">
        <v>3497043</v>
      </c>
      <c r="G17" s="4">
        <v>140</v>
      </c>
      <c r="I17" s="4">
        <v>0</v>
      </c>
      <c r="K17" s="4">
        <v>0</v>
      </c>
      <c r="M17" s="4">
        <v>0</v>
      </c>
      <c r="O17" s="4">
        <v>489586020</v>
      </c>
      <c r="Q17" s="4">
        <v>18395783</v>
      </c>
      <c r="S17" s="4">
        <v>471190237</v>
      </c>
    </row>
    <row r="18" spans="1:19" ht="24">
      <c r="A18" s="3" t="s">
        <v>16</v>
      </c>
      <c r="C18" s="2" t="s">
        <v>65</v>
      </c>
      <c r="E18" s="4">
        <v>10761439</v>
      </c>
      <c r="G18" s="4">
        <v>125</v>
      </c>
      <c r="I18" s="4">
        <v>0</v>
      </c>
      <c r="K18" s="4">
        <v>0</v>
      </c>
      <c r="M18" s="4">
        <v>0</v>
      </c>
      <c r="O18" s="4">
        <v>1345179875</v>
      </c>
      <c r="Q18" s="4">
        <v>35871463</v>
      </c>
      <c r="S18" s="4">
        <v>1309308412</v>
      </c>
    </row>
    <row r="19" spans="1:19" ht="24">
      <c r="A19" s="3" t="s">
        <v>25</v>
      </c>
      <c r="C19" s="2" t="s">
        <v>74</v>
      </c>
      <c r="E19" s="4">
        <v>26522051</v>
      </c>
      <c r="G19" s="4">
        <v>52</v>
      </c>
      <c r="I19" s="4">
        <v>0</v>
      </c>
      <c r="K19" s="4">
        <v>0</v>
      </c>
      <c r="M19" s="4">
        <v>0</v>
      </c>
      <c r="O19" s="4">
        <v>1379146652</v>
      </c>
      <c r="Q19" s="4">
        <v>138509491</v>
      </c>
      <c r="S19" s="4">
        <v>1240637161</v>
      </c>
    </row>
    <row r="20" spans="1:19" ht="24">
      <c r="A20" s="3" t="s">
        <v>36</v>
      </c>
      <c r="C20" s="2" t="s">
        <v>73</v>
      </c>
      <c r="E20" s="4">
        <v>334164033</v>
      </c>
      <c r="G20" s="4">
        <v>70</v>
      </c>
      <c r="I20" s="4">
        <v>0</v>
      </c>
      <c r="K20" s="4">
        <v>0</v>
      </c>
      <c r="M20" s="4">
        <v>0</v>
      </c>
      <c r="O20" s="4">
        <v>23391482310</v>
      </c>
      <c r="Q20" s="4">
        <v>774552394</v>
      </c>
      <c r="S20" s="4">
        <v>22616929916</v>
      </c>
    </row>
    <row r="21" spans="1:19" ht="24">
      <c r="A21" s="3" t="s">
        <v>39</v>
      </c>
      <c r="C21" s="2" t="s">
        <v>71</v>
      </c>
      <c r="E21" s="4">
        <v>22334633</v>
      </c>
      <c r="G21" s="4">
        <v>160</v>
      </c>
      <c r="I21" s="4">
        <v>0</v>
      </c>
      <c r="K21" s="4">
        <v>0</v>
      </c>
      <c r="M21" s="4">
        <v>0</v>
      </c>
      <c r="O21" s="4">
        <v>3573541280</v>
      </c>
      <c r="Q21" s="4">
        <v>292176331</v>
      </c>
      <c r="S21" s="4">
        <v>3281364949</v>
      </c>
    </row>
    <row r="22" spans="1:19" ht="24">
      <c r="A22" s="3" t="s">
        <v>37</v>
      </c>
      <c r="C22" s="2" t="s">
        <v>68</v>
      </c>
      <c r="E22" s="4">
        <v>86194569</v>
      </c>
      <c r="G22" s="4">
        <v>9</v>
      </c>
      <c r="I22" s="4">
        <v>0</v>
      </c>
      <c r="K22" s="4">
        <v>0</v>
      </c>
      <c r="M22" s="4">
        <v>0</v>
      </c>
      <c r="O22" s="4">
        <v>775751121</v>
      </c>
      <c r="Q22" s="4">
        <v>27174362</v>
      </c>
      <c r="S22" s="4">
        <v>748576759</v>
      </c>
    </row>
    <row r="23" spans="1:19" ht="24">
      <c r="A23" s="3" t="s">
        <v>32</v>
      </c>
      <c r="C23" s="2" t="s">
        <v>74</v>
      </c>
      <c r="E23" s="4">
        <v>44436160</v>
      </c>
      <c r="G23" s="4">
        <v>36</v>
      </c>
      <c r="I23" s="4">
        <v>0</v>
      </c>
      <c r="K23" s="4">
        <v>0</v>
      </c>
      <c r="M23" s="4">
        <v>0</v>
      </c>
      <c r="O23" s="4">
        <v>1599701760</v>
      </c>
      <c r="Q23" s="4">
        <v>19482159</v>
      </c>
      <c r="S23" s="4">
        <v>1580219601</v>
      </c>
    </row>
    <row r="24" spans="1:19" ht="24">
      <c r="A24" s="3" t="s">
        <v>20</v>
      </c>
      <c r="C24" s="2" t="s">
        <v>76</v>
      </c>
      <c r="E24" s="4">
        <v>82944834</v>
      </c>
      <c r="G24" s="4">
        <v>310</v>
      </c>
      <c r="I24" s="4">
        <v>0</v>
      </c>
      <c r="K24" s="4">
        <v>0</v>
      </c>
      <c r="M24" s="4">
        <v>0</v>
      </c>
      <c r="O24" s="4">
        <v>25712898540</v>
      </c>
      <c r="Q24" s="4">
        <v>0</v>
      </c>
      <c r="S24" s="4">
        <v>25712898540</v>
      </c>
    </row>
    <row r="25" spans="1:19" ht="24">
      <c r="A25" s="3" t="s">
        <v>17</v>
      </c>
      <c r="C25" s="2" t="s">
        <v>77</v>
      </c>
      <c r="E25" s="4">
        <v>313268677</v>
      </c>
      <c r="G25" s="4">
        <v>110</v>
      </c>
      <c r="I25" s="4">
        <v>0</v>
      </c>
      <c r="K25" s="4">
        <v>0</v>
      </c>
      <c r="M25" s="4">
        <v>0</v>
      </c>
      <c r="O25" s="4">
        <v>34459554470</v>
      </c>
      <c r="Q25" s="4">
        <v>1207109311</v>
      </c>
      <c r="S25" s="4">
        <v>33252445159</v>
      </c>
    </row>
    <row r="26" spans="1:19" ht="24">
      <c r="A26" s="3" t="s">
        <v>40</v>
      </c>
      <c r="C26" s="2" t="s">
        <v>71</v>
      </c>
      <c r="E26" s="4">
        <v>547922</v>
      </c>
      <c r="G26" s="4">
        <v>1350</v>
      </c>
      <c r="I26" s="4">
        <v>0</v>
      </c>
      <c r="K26" s="4">
        <v>0</v>
      </c>
      <c r="M26" s="4">
        <v>0</v>
      </c>
      <c r="O26" s="4">
        <v>739694700</v>
      </c>
      <c r="Q26" s="4">
        <v>0</v>
      </c>
      <c r="S26" s="4">
        <v>739694700</v>
      </c>
    </row>
    <row r="27" spans="1:19" ht="24">
      <c r="A27" s="3" t="s">
        <v>22</v>
      </c>
      <c r="C27" s="2" t="s">
        <v>74</v>
      </c>
      <c r="E27" s="4">
        <v>5806336</v>
      </c>
      <c r="G27" s="4">
        <v>250</v>
      </c>
      <c r="I27" s="4">
        <v>0</v>
      </c>
      <c r="K27" s="4">
        <v>0</v>
      </c>
      <c r="M27" s="4">
        <v>0</v>
      </c>
      <c r="O27" s="4">
        <v>1451584000</v>
      </c>
      <c r="Q27" s="4">
        <v>0</v>
      </c>
      <c r="S27" s="4">
        <v>1451584000</v>
      </c>
    </row>
    <row r="28" spans="1:19" ht="24.75" thickBot="1">
      <c r="A28" s="3" t="s">
        <v>78</v>
      </c>
      <c r="C28" s="2" t="s">
        <v>75</v>
      </c>
      <c r="E28" s="4">
        <v>625000</v>
      </c>
      <c r="G28" s="4">
        <v>3000</v>
      </c>
      <c r="I28" s="4">
        <v>0</v>
      </c>
      <c r="K28" s="4">
        <v>0</v>
      </c>
      <c r="M28" s="4">
        <v>0</v>
      </c>
      <c r="O28" s="4">
        <v>1875000000</v>
      </c>
      <c r="Q28" s="4">
        <v>0</v>
      </c>
      <c r="S28" s="4">
        <v>1875000000</v>
      </c>
    </row>
    <row r="29" spans="1:19" ht="23.25" thickBot="1">
      <c r="A29" s="2" t="s">
        <v>43</v>
      </c>
      <c r="C29" s="2" t="s">
        <v>43</v>
      </c>
      <c r="E29" s="2" t="s">
        <v>43</v>
      </c>
      <c r="G29" s="2" t="s">
        <v>43</v>
      </c>
      <c r="I29" s="5">
        <f>SUM(I8:I28)</f>
        <v>0</v>
      </c>
      <c r="K29" s="5">
        <f>SUM(K8:K28)</f>
        <v>0</v>
      </c>
      <c r="M29" s="5">
        <f>SUM(M8:M28)</f>
        <v>0</v>
      </c>
      <c r="O29" s="5">
        <f>SUM(O8:O28)</f>
        <v>122512042629</v>
      </c>
      <c r="Q29" s="5">
        <f>SUM(Q8:Q28)</f>
        <v>4133696172</v>
      </c>
      <c r="S29" s="5">
        <f>SUM(S8:S28)</f>
        <v>118378346457</v>
      </c>
    </row>
    <row r="30" spans="1:19" ht="23.25" thickTop="1">
      <c r="O30" s="4"/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M18" sqref="M18"/>
    </sheetView>
  </sheetViews>
  <sheetFormatPr defaultRowHeight="22.5"/>
  <cols>
    <col min="1" max="1" width="26.7109375" style="2" bestFit="1" customWidth="1"/>
    <col min="2" max="2" width="1" style="2" customWidth="1"/>
    <col min="3" max="3" width="16" style="2" bestFit="1" customWidth="1"/>
    <col min="4" max="4" width="1" style="2" customWidth="1"/>
    <col min="5" max="5" width="12.7109375" style="2" bestFit="1" customWidth="1"/>
    <col min="6" max="6" width="1" style="2" customWidth="1"/>
    <col min="7" max="7" width="16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  <c r="J3" s="19" t="s">
        <v>51</v>
      </c>
      <c r="K3" s="19" t="s">
        <v>51</v>
      </c>
      <c r="L3" s="19" t="s">
        <v>51</v>
      </c>
      <c r="M3" s="19" t="s">
        <v>51</v>
      </c>
    </row>
    <row r="4" spans="1:13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6" spans="1:13" ht="24.75" thickBot="1">
      <c r="A6" s="10" t="s">
        <v>52</v>
      </c>
      <c r="C6" s="18" t="s">
        <v>53</v>
      </c>
      <c r="D6" s="18" t="s">
        <v>53</v>
      </c>
      <c r="E6" s="18" t="s">
        <v>53</v>
      </c>
      <c r="F6" s="18" t="s">
        <v>53</v>
      </c>
      <c r="G6" s="18" t="s">
        <v>53</v>
      </c>
      <c r="I6" s="18" t="s">
        <v>54</v>
      </c>
      <c r="J6" s="18" t="s">
        <v>54</v>
      </c>
      <c r="K6" s="18" t="s">
        <v>54</v>
      </c>
      <c r="L6" s="18" t="s">
        <v>54</v>
      </c>
      <c r="M6" s="18" t="s">
        <v>54</v>
      </c>
    </row>
    <row r="7" spans="1:13" ht="24.75" thickBot="1">
      <c r="A7" s="18" t="s">
        <v>55</v>
      </c>
      <c r="C7" s="18" t="s">
        <v>56</v>
      </c>
      <c r="E7" s="18" t="s">
        <v>57</v>
      </c>
      <c r="G7" s="18" t="s">
        <v>58</v>
      </c>
      <c r="I7" s="18" t="s">
        <v>56</v>
      </c>
      <c r="K7" s="18" t="s">
        <v>57</v>
      </c>
      <c r="M7" s="18" t="s">
        <v>58</v>
      </c>
    </row>
    <row r="8" spans="1:13" ht="24">
      <c r="A8" s="3" t="s">
        <v>49</v>
      </c>
      <c r="C8" s="4">
        <v>5108854247</v>
      </c>
      <c r="E8" s="4">
        <v>0</v>
      </c>
      <c r="G8" s="4">
        <v>5108854247</v>
      </c>
      <c r="I8" s="4">
        <v>114044411880</v>
      </c>
      <c r="K8" s="4">
        <v>0</v>
      </c>
      <c r="M8" s="4">
        <v>114044411880</v>
      </c>
    </row>
    <row r="9" spans="1:13" ht="24.75" thickBot="1">
      <c r="A9" s="3" t="s">
        <v>50</v>
      </c>
      <c r="C9" s="4">
        <v>2176</v>
      </c>
      <c r="E9" s="4">
        <v>0</v>
      </c>
      <c r="G9" s="4">
        <v>2176</v>
      </c>
      <c r="I9" s="4">
        <v>16891</v>
      </c>
      <c r="K9" s="4">
        <v>0</v>
      </c>
      <c r="M9" s="4">
        <v>16891</v>
      </c>
    </row>
    <row r="10" spans="1:13" ht="23.25" thickBot="1">
      <c r="A10" s="2" t="s">
        <v>43</v>
      </c>
      <c r="C10" s="5">
        <f>SUM(C8:C9)</f>
        <v>5108856423</v>
      </c>
      <c r="E10" s="5">
        <f>SUM(E8:E9)</f>
        <v>0</v>
      </c>
      <c r="G10" s="5">
        <f>SUM(G8:G9)</f>
        <v>5108856423</v>
      </c>
      <c r="I10" s="5">
        <f>SUM(I8:I9)</f>
        <v>114044428771</v>
      </c>
      <c r="K10" s="5">
        <f>SUM(K8:K9)</f>
        <v>0</v>
      </c>
      <c r="M10" s="5">
        <f>SUM(M8:M9)</f>
        <v>114044428771</v>
      </c>
    </row>
    <row r="11" spans="1:13" ht="23.25" thickTop="1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"/>
  <sheetViews>
    <sheetView rightToLeft="1" workbookViewId="0">
      <selection activeCell="Q17" sqref="Q17"/>
    </sheetView>
  </sheetViews>
  <sheetFormatPr defaultRowHeight="22.5"/>
  <cols>
    <col min="1" max="1" width="40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9" t="s">
        <v>101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51</v>
      </c>
      <c r="B3" s="19" t="s">
        <v>51</v>
      </c>
      <c r="C3" s="19" t="s">
        <v>51</v>
      </c>
      <c r="D3" s="19" t="s">
        <v>51</v>
      </c>
      <c r="E3" s="19" t="s">
        <v>51</v>
      </c>
      <c r="F3" s="19" t="s">
        <v>51</v>
      </c>
      <c r="G3" s="19" t="s">
        <v>51</v>
      </c>
      <c r="H3" s="19" t="s">
        <v>51</v>
      </c>
      <c r="I3" s="19" t="s">
        <v>51</v>
      </c>
      <c r="J3" s="19" t="s">
        <v>51</v>
      </c>
      <c r="K3" s="19" t="s">
        <v>51</v>
      </c>
      <c r="L3" s="19" t="s">
        <v>51</v>
      </c>
      <c r="M3" s="19" t="s">
        <v>51</v>
      </c>
      <c r="N3" s="19" t="s">
        <v>51</v>
      </c>
      <c r="O3" s="19" t="s">
        <v>51</v>
      </c>
      <c r="P3" s="19" t="s">
        <v>51</v>
      </c>
      <c r="Q3" s="19" t="s">
        <v>51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">
      <c r="A6" s="18" t="s">
        <v>3</v>
      </c>
      <c r="C6" s="18" t="s">
        <v>53</v>
      </c>
      <c r="D6" s="18" t="s">
        <v>53</v>
      </c>
      <c r="E6" s="18" t="s">
        <v>53</v>
      </c>
      <c r="F6" s="18" t="s">
        <v>53</v>
      </c>
      <c r="G6" s="18" t="s">
        <v>53</v>
      </c>
      <c r="H6" s="18" t="s">
        <v>53</v>
      </c>
      <c r="I6" s="18" t="s">
        <v>53</v>
      </c>
      <c r="K6" s="18" t="s">
        <v>54</v>
      </c>
      <c r="L6" s="18" t="s">
        <v>54</v>
      </c>
      <c r="M6" s="18" t="s">
        <v>54</v>
      </c>
      <c r="N6" s="18" t="s">
        <v>54</v>
      </c>
      <c r="O6" s="18" t="s">
        <v>54</v>
      </c>
      <c r="P6" s="18" t="s">
        <v>54</v>
      </c>
      <c r="Q6" s="18" t="s">
        <v>54</v>
      </c>
    </row>
    <row r="7" spans="1:17" ht="24.75" thickBot="1">
      <c r="A7" s="18" t="s">
        <v>3</v>
      </c>
      <c r="C7" s="18" t="s">
        <v>7</v>
      </c>
      <c r="E7" s="18" t="s">
        <v>79</v>
      </c>
      <c r="G7" s="18" t="s">
        <v>80</v>
      </c>
      <c r="I7" s="18" t="s">
        <v>82</v>
      </c>
      <c r="K7" s="18" t="s">
        <v>7</v>
      </c>
      <c r="M7" s="18" t="s">
        <v>79</v>
      </c>
      <c r="O7" s="18" t="s">
        <v>80</v>
      </c>
      <c r="Q7" s="18" t="s">
        <v>82</v>
      </c>
    </row>
    <row r="8" spans="1:17" ht="24">
      <c r="A8" s="11" t="s">
        <v>40</v>
      </c>
      <c r="C8" s="4">
        <v>0</v>
      </c>
      <c r="E8" s="4">
        <v>0</v>
      </c>
      <c r="G8" s="4">
        <v>0</v>
      </c>
      <c r="I8" s="4">
        <v>0</v>
      </c>
      <c r="K8" s="4">
        <v>826078</v>
      </c>
      <c r="M8" s="4">
        <v>10364665120</v>
      </c>
      <c r="O8" s="4">
        <v>7769181423</v>
      </c>
      <c r="Q8" s="4">
        <v>2595483697</v>
      </c>
    </row>
    <row r="9" spans="1:17" ht="24">
      <c r="A9" s="11" t="s">
        <v>25</v>
      </c>
      <c r="C9" s="4">
        <v>0</v>
      </c>
      <c r="E9" s="4">
        <v>0</v>
      </c>
      <c r="G9" s="4">
        <v>0</v>
      </c>
      <c r="I9" s="4">
        <v>0</v>
      </c>
      <c r="K9" s="4">
        <v>1</v>
      </c>
      <c r="M9" s="4">
        <v>1</v>
      </c>
      <c r="O9" s="4">
        <v>3521</v>
      </c>
      <c r="Q9" s="4">
        <v>-3520</v>
      </c>
    </row>
    <row r="10" spans="1:17" ht="24">
      <c r="A10" s="11" t="s">
        <v>35</v>
      </c>
      <c r="C10" s="4">
        <v>0</v>
      </c>
      <c r="E10" s="4">
        <v>0</v>
      </c>
      <c r="G10" s="4">
        <v>0</v>
      </c>
      <c r="I10" s="4">
        <v>0</v>
      </c>
      <c r="K10" s="4">
        <v>1</v>
      </c>
      <c r="M10" s="4">
        <v>1</v>
      </c>
      <c r="O10" s="4">
        <v>4426</v>
      </c>
      <c r="Q10" s="4">
        <v>-4425</v>
      </c>
    </row>
    <row r="11" spans="1:17" ht="24">
      <c r="A11" s="11" t="s">
        <v>78</v>
      </c>
      <c r="C11" s="4">
        <v>0</v>
      </c>
      <c r="E11" s="4">
        <v>0</v>
      </c>
      <c r="G11" s="4">
        <v>0</v>
      </c>
      <c r="I11" s="4">
        <v>0</v>
      </c>
      <c r="K11" s="4">
        <v>1625000</v>
      </c>
      <c r="M11" s="4">
        <v>4982675690</v>
      </c>
      <c r="O11" s="4">
        <v>5630733067</v>
      </c>
      <c r="Q11" s="4">
        <v>-648057377</v>
      </c>
    </row>
    <row r="12" spans="1:17" ht="24">
      <c r="A12" s="11" t="s">
        <v>22</v>
      </c>
      <c r="C12" s="4">
        <v>0</v>
      </c>
      <c r="E12" s="4">
        <v>0</v>
      </c>
      <c r="G12" s="4">
        <v>0</v>
      </c>
      <c r="I12" s="4">
        <v>0</v>
      </c>
      <c r="K12" s="4">
        <v>1000000</v>
      </c>
      <c r="M12" s="4">
        <v>12118968796</v>
      </c>
      <c r="O12" s="4">
        <v>8458673516</v>
      </c>
      <c r="Q12" s="4">
        <v>3660295280</v>
      </c>
    </row>
    <row r="13" spans="1:17" ht="24">
      <c r="A13" s="11" t="s">
        <v>18</v>
      </c>
      <c r="C13" s="4">
        <v>0</v>
      </c>
      <c r="E13" s="4">
        <v>0</v>
      </c>
      <c r="G13" s="4">
        <v>0</v>
      </c>
      <c r="I13" s="4">
        <v>0</v>
      </c>
      <c r="K13" s="4">
        <v>11231949</v>
      </c>
      <c r="M13" s="4">
        <v>29369394072</v>
      </c>
      <c r="O13" s="4">
        <v>29630122157</v>
      </c>
      <c r="Q13" s="4">
        <v>-260728085</v>
      </c>
    </row>
    <row r="14" spans="1:17" ht="24">
      <c r="A14" s="11" t="s">
        <v>28</v>
      </c>
      <c r="C14" s="4">
        <v>0</v>
      </c>
      <c r="E14" s="4">
        <v>0</v>
      </c>
      <c r="G14" s="4">
        <v>0</v>
      </c>
      <c r="I14" s="4">
        <v>0</v>
      </c>
      <c r="K14" s="4">
        <v>1</v>
      </c>
      <c r="M14" s="4">
        <v>1</v>
      </c>
      <c r="O14" s="4">
        <v>4259</v>
      </c>
      <c r="Q14" s="4">
        <v>-4258</v>
      </c>
    </row>
    <row r="15" spans="1:17" ht="24.75" thickBot="1">
      <c r="A15" s="11" t="s">
        <v>29</v>
      </c>
      <c r="C15" s="4">
        <v>0</v>
      </c>
      <c r="E15" s="4">
        <v>0</v>
      </c>
      <c r="G15" s="4">
        <v>0</v>
      </c>
      <c r="I15" s="4">
        <v>0</v>
      </c>
      <c r="K15" s="4">
        <v>26805258</v>
      </c>
      <c r="M15" s="4">
        <v>56785677344</v>
      </c>
      <c r="O15" s="4">
        <v>65803305262</v>
      </c>
      <c r="Q15" s="4">
        <v>-9017627918</v>
      </c>
    </row>
    <row r="16" spans="1:17" ht="24.75" thickBot="1">
      <c r="A16" s="11" t="s">
        <v>17</v>
      </c>
      <c r="C16" s="4">
        <v>0</v>
      </c>
      <c r="E16" s="4">
        <v>0</v>
      </c>
      <c r="G16" s="4">
        <v>0</v>
      </c>
      <c r="I16" s="4">
        <v>0</v>
      </c>
      <c r="K16" s="4">
        <v>2</v>
      </c>
      <c r="M16" s="4">
        <v>2</v>
      </c>
      <c r="O16" s="4">
        <v>5877</v>
      </c>
      <c r="Q16" s="4">
        <v>-5875</v>
      </c>
    </row>
    <row r="17" spans="1:17" ht="23.25" thickBot="1">
      <c r="A17" s="2" t="s">
        <v>43</v>
      </c>
      <c r="C17" s="2" t="s">
        <v>43</v>
      </c>
      <c r="E17" s="5">
        <f>SUM(E8:E16)</f>
        <v>0</v>
      </c>
      <c r="G17" s="5">
        <f>SUM(G8:G16)</f>
        <v>0</v>
      </c>
      <c r="I17" s="5">
        <f>SUM(I8:I16)</f>
        <v>0</v>
      </c>
      <c r="K17" s="2" t="s">
        <v>43</v>
      </c>
      <c r="M17" s="5">
        <f>SUM(M8:M16)</f>
        <v>113621381027</v>
      </c>
      <c r="O17" s="5">
        <f>SUM(O8:O16)</f>
        <v>117292033508</v>
      </c>
      <c r="Q17" s="5">
        <f>SUM(Q8:Q16)</f>
        <v>-3670652481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2024-10-01T09:58:07Z</dcterms:modified>
</cp:coreProperties>
</file>