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8\"/>
    </mc:Choice>
  </mc:AlternateContent>
  <xr:revisionPtr revIDLastSave="0" documentId="13_ncr:1_{144EF1CB-1C51-455F-90AB-4D79CB70BE23}" xr6:coauthVersionLast="47" xr6:coauthVersionMax="47" xr10:uidLastSave="{00000000-0000-0000-0000-000000000000}"/>
  <bookViews>
    <workbookView xWindow="-120" yWindow="-120" windowWidth="29040" windowHeight="15720" tabRatio="862" activeTab="2" xr2:uid="{00000000-000D-0000-FFFF-FFFF00000000}"/>
  </bookViews>
  <sheets>
    <sheet name="سهام" sheetId="1" r:id="rId1"/>
    <sheet name="سپرده" sheetId="6" r:id="rId2"/>
    <sheet name="درآمدها" sheetId="15" r:id="rId3"/>
    <sheet name="درآمد سرمایه‌گذاری در سهام" sheetId="11" r:id="rId4"/>
    <sheet name="سود اوراق بهادار و سپرده بانکی" sheetId="7" r:id="rId5"/>
    <sheet name="درآمد سپرده بانکی" sheetId="13" r:id="rId6"/>
    <sheet name="سایر درآمدها" sheetId="14" r:id="rId7"/>
    <sheet name="درآمد سود سهام" sheetId="8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5" l="1"/>
  <c r="U33" i="11"/>
  <c r="U32" i="11"/>
  <c r="U31" i="11"/>
  <c r="U30" i="11"/>
  <c r="U29" i="11"/>
  <c r="U28" i="11"/>
  <c r="U27" i="11"/>
  <c r="U26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I33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8" i="11"/>
  <c r="K10" i="6"/>
  <c r="I10" i="6"/>
  <c r="Y40" i="1"/>
  <c r="O40" i="1"/>
  <c r="G40" i="1"/>
  <c r="E40" i="1"/>
  <c r="U40" i="1"/>
  <c r="W40" i="1"/>
  <c r="G10" i="13"/>
  <c r="I8" i="13" s="1"/>
  <c r="I10" i="13" s="1"/>
  <c r="C10" i="13"/>
  <c r="E8" i="13" s="1"/>
  <c r="E10" i="13" s="1"/>
  <c r="S33" i="11"/>
  <c r="Q33" i="11"/>
  <c r="O33" i="11"/>
  <c r="M33" i="11"/>
  <c r="G33" i="11"/>
  <c r="E33" i="11"/>
  <c r="C33" i="11"/>
  <c r="Q35" i="10"/>
  <c r="O35" i="10"/>
  <c r="M35" i="10"/>
  <c r="I35" i="10"/>
  <c r="G35" i="10"/>
  <c r="E35" i="10"/>
  <c r="Q34" i="9"/>
  <c r="O34" i="9"/>
  <c r="M34" i="9"/>
  <c r="I34" i="9"/>
  <c r="G34" i="9"/>
  <c r="E34" i="9"/>
  <c r="S32" i="8"/>
  <c r="Q32" i="8"/>
  <c r="O32" i="8"/>
  <c r="M32" i="8"/>
  <c r="K32" i="8"/>
  <c r="I32" i="8"/>
  <c r="M10" i="7"/>
  <c r="K10" i="7"/>
  <c r="I10" i="7"/>
  <c r="G10" i="7"/>
  <c r="E10" i="7"/>
  <c r="C10" i="7"/>
  <c r="G10" i="6"/>
  <c r="E10" i="6"/>
  <c r="C10" i="6"/>
  <c r="K40" i="1"/>
</calcChain>
</file>

<file path=xl/sharedStrings.xml><?xml version="1.0" encoding="utf-8"?>
<sst xmlns="http://schemas.openxmlformats.org/spreadsheetml/2006/main" count="845" uniqueCount="118">
  <si>
    <t>صندوق سرمایه‌گذاری بخشی صنایع مفید</t>
  </si>
  <si>
    <t>صورت وضعیت پورتفوی</t>
  </si>
  <si>
    <t>برای ماه منتهی به 1403/08/30</t>
  </si>
  <si>
    <t>نام شرکت</t>
  </si>
  <si>
    <t>1403/07/30</t>
  </si>
  <si>
    <t>تغییرات طی دوره</t>
  </si>
  <si>
    <t>1403/08/30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</si>
  <si>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</si>
  <si>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</si>
  <si>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</si>
  <si>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</si>
  <si>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</si>
  <si>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</si>
  <si>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</si>
  <si>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</si>
  <si>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اتکایی ایران معین</t>
  </si>
  <si>
    <t>تولیدی چدن سازان</t>
  </si>
  <si>
    <t>شمش طلا</t>
  </si>
  <si>
    <t>نورایستا پلاستیک</t>
  </si>
  <si>
    <t>الکتریک‌ خودرو شرق‌</t>
  </si>
  <si>
    <t>ایران خودرو دیزل</t>
  </si>
  <si>
    <t>ایران‌ خودرو</t>
  </si>
  <si>
    <t>ایرکا پارت صنعت</t>
  </si>
  <si>
    <t>بهمن  دیزل</t>
  </si>
  <si>
    <t>پارس خودرو</t>
  </si>
  <si>
    <t>پارس فنر</t>
  </si>
  <si>
    <t>تولیدمحورخودرو</t>
  </si>
  <si>
    <t>چرخشگر</t>
  </si>
  <si>
    <t>رادیاتور ایران‌</t>
  </si>
  <si>
    <t>ریخته‌گری‌ تراکتورسازی‌ ایران‌</t>
  </si>
  <si>
    <t>رینگ‌سازی‌مشهد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</si>
  <si>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</si>
  <si>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</si>
  <si>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</si>
  <si>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</si>
  <si>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</si>
  <si>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صنایع‌ریخته‌گری‌ایران‌</t>
  </si>
  <si>
    <t>فنرسازی‌خاور</t>
  </si>
  <si>
    <t>فنرسازی‌زر</t>
  </si>
  <si>
    <t>قطعات‌ اتومبیل‌ ایران‌</t>
  </si>
  <si>
    <t>گروه‌بهمن‌</t>
  </si>
  <si>
    <t>گسترش‌سرمایه‌گذاری‌ایران‌خودرو</t>
  </si>
  <si>
    <t>لنت‌ ترمزایران‌</t>
  </si>
  <si>
    <t>لیزینگ رایان‌ سایپا</t>
  </si>
  <si>
    <t>موتورسازان‌تراکتورسازی‌ایران‌</t>
  </si>
  <si>
    <t>نشاسته و گلوکز آردینه</t>
  </si>
  <si>
    <t>بین المللی ساروج بوشهر</t>
  </si>
  <si>
    <t>سیمان‌مازندران‌</t>
  </si>
  <si>
    <t>0.09%</t>
  </si>
  <si>
    <t>فولاد آلیاژی ایران</t>
  </si>
  <si>
    <t/>
  </si>
  <si>
    <t>درصد به کل دارایی‌ها</t>
  </si>
  <si>
    <t>سپرده</t>
  </si>
  <si>
    <t>مبلغ</t>
  </si>
  <si>
    <t>افزایش</t>
  </si>
  <si>
    <t>کاهش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</si>
  <si>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</si>
  <si>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</si>
  <si>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</si>
  <si>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</si>
  <si>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</si>
  <si>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</si>
  <si>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</si>
  <si>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</si>
  <si>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</si>
  <si>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</si>
  <si>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</si>
  <si>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</si>
  <si>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</si>
  <si>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</si>
  <si>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</si>
  <si>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</si>
  <si>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1403/04/11</t>
  </si>
  <si>
    <t>1403/04/17</t>
  </si>
  <si>
    <t>1403/03/09</t>
  </si>
  <si>
    <t>1403/05/23</t>
  </si>
  <si>
    <t>1403/04/23</t>
  </si>
  <si>
    <t>1403/04/10</t>
  </si>
  <si>
    <t>1403/02/31</t>
  </si>
  <si>
    <t>1403/03/10</t>
  </si>
  <si>
    <t>1403/04/31</t>
  </si>
  <si>
    <t>1403/04/30</t>
  </si>
  <si>
    <t>1403/04/13</t>
  </si>
  <si>
    <t>سپنتا</t>
  </si>
  <si>
    <t>1403/03/30</t>
  </si>
  <si>
    <t>1403/04/28</t>
  </si>
  <si>
    <t>1403/05/02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</si>
  <si>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</si>
  <si>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</si>
  <si>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</si>
  <si>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</si>
  <si>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</si>
  <si>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</si>
  <si>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</si>
  <si>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</si>
  <si>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98.81%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</si>
  <si>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</si>
  <si>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</si>
  <si>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</si>
  <si>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</si>
  <si>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</si>
  <si>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</si>
  <si>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11.74%</t>
  </si>
  <si>
    <t>درآمد سپرده بانکی</t>
  </si>
  <si>
    <t>0.75%</t>
  </si>
  <si>
    <t>99.56%</t>
  </si>
  <si>
    <t>11.83%</t>
  </si>
  <si>
    <t>1- سرمایه گذاری ها</t>
  </si>
  <si>
    <t>1-1-سرمایه‌گذاری در سهام و حق تقدم سهام</t>
  </si>
  <si>
    <t>2- درآمد حاصل از سرمایه گذاری ها</t>
  </si>
  <si>
    <t>یادداشت</t>
  </si>
  <si>
    <t>1-2</t>
  </si>
  <si>
    <t>درآمد ناشی از تغییر قیمت اوراق بهادار</t>
  </si>
  <si>
    <t>سود(زیان) حاصل از فروش اوراق بهادار</t>
  </si>
  <si>
    <t>5-2-سایر درآمدها:</t>
  </si>
  <si>
    <t>4-2-درآمد حاصل از سرمایه­گذاری در سپرده بانکی و گواهی سپرده:</t>
  </si>
  <si>
    <t>1-2-درآمد حاصل از سرمایه­گذاری در سهام و حق تقدم سهام:</t>
  </si>
  <si>
    <t>4-1- سرمایه‌گذاری در  سپرده‌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</si>
</sst>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2"/>
      <color rgb="FF0062AC"/>
      <name val="B Titr"/>
      <charset val="178"/>
    </font>
    <font>
      <sz val="11"/>
      <color theme="1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readingOrder="2"/>
    </xf>
    <xf numFmtId="0" fontId="5" fillId="0" borderId="3" xfId="0" applyFont="1" applyBorder="1" applyAlignment="1">
      <alignment horizontal="center"/>
    </xf>
    <xf numFmtId="49" fontId="5" fillId="0" borderId="0" xfId="0" applyNumberFormat="1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0" xfId="1" applyNumberFormat="1" applyFont="1" applyAlignment="1">
      <alignment horizontal="center" vertical="center"/>
    </xf>
    <xf numFmtId="9" fontId="1" fillId="0" borderId="2" xfId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42"/>
  <sheetViews>
    <sheetView rightToLeft="1" topLeftCell="A4" workbookViewId="0">
      <selection activeCell="W9" sqref="W9:W10"/>
    </sheetView>
  </sheetViews>
  <sheetFormatPr defaultRowHeight="22.5"/>
  <cols>
    <col min="1" max="1" width="40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85546875" style="2" bestFit="1" customWidth="1"/>
    <col min="6" max="6" width="1" style="2" customWidth="1"/>
    <col min="7" max="7" width="22" style="2" bestFit="1" customWidth="1"/>
    <col min="8" max="8" width="1" style="2" customWidth="1"/>
    <col min="9" max="9" width="12.710937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13.855468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4.140625" style="2" bestFit="1" customWidth="1"/>
    <col min="18" max="18" width="1" style="2" customWidth="1"/>
    <col min="19" max="19" width="11.140625" style="2" bestFit="1" customWidth="1"/>
    <col min="20" max="20" width="1" style="2" customWidth="1"/>
    <col min="21" max="21" width="22" style="2" bestFit="1" customWidth="1"/>
    <col min="22" max="22" width="1" style="2" customWidth="1"/>
    <col min="23" max="23" width="21.7109375" style="2" bestFit="1" customWidth="1"/>
    <col min="24" max="24" width="1" style="2" customWidth="1"/>
    <col min="25" max="25" width="30.710937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  <c r="V2" s="12" t="s">
        <v>0</v>
      </c>
      <c r="W2" s="12" t="s">
        <v>0</v>
      </c>
      <c r="X2" s="12" t="s">
        <v>0</v>
      </c>
      <c r="Y2" s="12" t="s">
        <v>0</v>
      </c>
    </row>
    <row r="3" spans="1:25" ht="24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  <c r="V3" s="12" t="s">
        <v>1</v>
      </c>
      <c r="W3" s="12" t="s">
        <v>1</v>
      </c>
      <c r="X3" s="12" t="s">
        <v>1</v>
      </c>
      <c r="Y3" s="12" t="s">
        <v>1</v>
      </c>
    </row>
    <row r="4" spans="1:25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  <c r="V4" s="12" t="s">
        <v>2</v>
      </c>
      <c r="W4" s="12" t="s">
        <v>2</v>
      </c>
      <c r="X4" s="12" t="s">
        <v>2</v>
      </c>
      <c r="Y4" s="12" t="s">
        <v>2</v>
      </c>
    </row>
    <row r="5" spans="1:25" ht="25.5">
      <c r="A5" s="13" t="s">
        <v>107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"/>
      <c r="Y5" s="1"/>
    </row>
    <row r="6" spans="1:25" ht="25.5">
      <c r="A6" s="13" t="s">
        <v>108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"/>
      <c r="Y6" s="1"/>
    </row>
    <row r="7" spans="1:25">
      <c r="Y7" s="4"/>
    </row>
    <row r="8" spans="1:25" ht="24.75" thickBot="1">
      <c r="A8" s="11" t="s">
        <v>3</v>
      </c>
      <c r="C8" s="11" t="s">
        <v>4</v>
      </c>
      <c r="D8" s="11" t="s">
        <v>4</v>
      </c>
      <c r="E8" s="11" t="s">
        <v>4</v>
      </c>
      <c r="F8" s="11" t="s">
        <v>4</v>
      </c>
      <c r="G8" s="11" t="s">
        <v>4</v>
      </c>
      <c r="I8" s="11" t="s">
        <v>5</v>
      </c>
      <c r="J8" s="11" t="s">
        <v>5</v>
      </c>
      <c r="K8" s="11" t="s">
        <v>5</v>
      </c>
      <c r="L8" s="11" t="s">
        <v>5</v>
      </c>
      <c r="M8" s="11" t="s">
        <v>5</v>
      </c>
      <c r="N8" s="11" t="s">
        <v>5</v>
      </c>
      <c r="O8" s="11" t="s">
        <v>5</v>
      </c>
      <c r="Q8" s="11" t="s">
        <v>6</v>
      </c>
      <c r="R8" s="11" t="s">
        <v>6</v>
      </c>
      <c r="S8" s="11" t="s">
        <v>6</v>
      </c>
      <c r="T8" s="11" t="s">
        <v>6</v>
      </c>
      <c r="U8" s="11" t="s">
        <v>6</v>
      </c>
      <c r="V8" s="11" t="s">
        <v>6</v>
      </c>
      <c r="W8" s="11" t="s">
        <v>6</v>
      </c>
      <c r="X8" s="11" t="s">
        <v>6</v>
      </c>
      <c r="Y8" s="11" t="s">
        <v>6</v>
      </c>
    </row>
    <row r="9" spans="1:25" ht="24">
      <c r="A9" s="11" t="s">
        <v>3</v>
      </c>
      <c r="C9" s="11" t="s">
        <v>7</v>
      </c>
      <c r="E9" s="11" t="s">
        <v>8</v>
      </c>
      <c r="G9" s="11" t="s">
        <v>9</v>
      </c>
      <c r="I9" s="11" t="s">
        <v>10</v>
      </c>
      <c r="J9" s="11" t="s">
        <v>10</v>
      </c>
      <c r="K9" s="11" t="s">
        <v>10</v>
      </c>
      <c r="M9" s="11" t="s">
        <v>11</v>
      </c>
      <c r="N9" s="11" t="s">
        <v>11</v>
      </c>
      <c r="O9" s="11" t="s">
        <v>11</v>
      </c>
      <c r="Q9" s="11" t="s">
        <v>7</v>
      </c>
      <c r="S9" s="11" t="s">
        <v>12</v>
      </c>
      <c r="U9" s="11" t="s">
        <v>8</v>
      </c>
      <c r="W9" s="11" t="s">
        <v>9</v>
      </c>
      <c r="Y9" s="11" t="s">
        <v>13</v>
      </c>
    </row>
    <row r="10" spans="1:25" ht="24.75" thickBot="1">
      <c r="A10" s="11" t="s">
        <v>3</v>
      </c>
      <c r="C10" s="11" t="s">
        <v>7</v>
      </c>
      <c r="E10" s="11" t="s">
        <v>8</v>
      </c>
      <c r="G10" s="11" t="s">
        <v>9</v>
      </c>
      <c r="I10" s="11" t="s">
        <v>7</v>
      </c>
      <c r="K10" s="11" t="s">
        <v>8</v>
      </c>
      <c r="M10" s="11" t="s">
        <v>7</v>
      </c>
      <c r="O10" s="11" t="s">
        <v>14</v>
      </c>
      <c r="Q10" s="11" t="s">
        <v>7</v>
      </c>
      <c r="S10" s="11" t="s">
        <v>12</v>
      </c>
      <c r="U10" s="11" t="s">
        <v>8</v>
      </c>
      <c r="W10" s="11" t="s">
        <v>9</v>
      </c>
      <c r="Y10" s="11" t="s">
        <v>13</v>
      </c>
    </row>
    <row r="11" spans="1:25" ht="24">
      <c r="A11" s="3" t="s">
        <v>19</v>
      </c>
      <c r="C11" s="4">
        <v>11125667</v>
      </c>
      <c r="E11" s="4">
        <v>69252886350</v>
      </c>
      <c r="G11" s="4">
        <v>50696607185.708397</v>
      </c>
      <c r="I11" s="4">
        <v>0</v>
      </c>
      <c r="K11" s="4">
        <v>0</v>
      </c>
      <c r="M11" s="4">
        <v>0</v>
      </c>
      <c r="O11" s="4">
        <v>0</v>
      </c>
      <c r="Q11" s="4">
        <v>11125667</v>
      </c>
      <c r="S11" s="4">
        <v>5357</v>
      </c>
      <c r="U11" s="4">
        <v>69252886350</v>
      </c>
      <c r="W11" s="4">
        <v>59245576940.191902</v>
      </c>
      <c r="Y11" s="14">
        <v>8.6197461854136577E-3</v>
      </c>
    </row>
    <row r="12" spans="1:25" ht="24">
      <c r="A12" s="3" t="s">
        <v>20</v>
      </c>
      <c r="C12" s="4">
        <v>361146868</v>
      </c>
      <c r="E12" s="4">
        <v>950491473865</v>
      </c>
      <c r="G12" s="4">
        <v>513726201157.75702</v>
      </c>
      <c r="I12" s="4">
        <v>0</v>
      </c>
      <c r="K12" s="4">
        <v>0</v>
      </c>
      <c r="M12" s="4">
        <v>-27697831</v>
      </c>
      <c r="O12" s="4">
        <v>38116409071</v>
      </c>
      <c r="Q12" s="4">
        <v>333449037</v>
      </c>
      <c r="S12" s="4">
        <v>1364</v>
      </c>
      <c r="U12" s="4">
        <v>877594393641</v>
      </c>
      <c r="W12" s="4">
        <v>452118280773.51501</v>
      </c>
      <c r="Y12" s="14">
        <v>6.577950671300635E-2</v>
      </c>
    </row>
    <row r="13" spans="1:25" ht="24">
      <c r="A13" s="3" t="s">
        <v>21</v>
      </c>
      <c r="C13" s="4">
        <v>564664490</v>
      </c>
      <c r="E13" s="4">
        <v>1550154950808</v>
      </c>
      <c r="G13" s="4">
        <v>1216908668264.8</v>
      </c>
      <c r="I13" s="4">
        <v>4000000</v>
      </c>
      <c r="K13" s="4">
        <v>9717008960</v>
      </c>
      <c r="M13" s="4">
        <v>-27000000</v>
      </c>
      <c r="O13" s="4">
        <v>68934066321</v>
      </c>
      <c r="Q13" s="4">
        <v>541664490</v>
      </c>
      <c r="S13" s="4">
        <v>2960</v>
      </c>
      <c r="U13" s="4">
        <v>1485794754325</v>
      </c>
      <c r="W13" s="4">
        <v>1593787095402.1201</v>
      </c>
      <c r="Y13" s="14">
        <v>0.23188296823950955</v>
      </c>
    </row>
    <row r="14" spans="1:25" ht="24">
      <c r="A14" s="3" t="s">
        <v>22</v>
      </c>
      <c r="C14" s="4">
        <v>37694854</v>
      </c>
      <c r="E14" s="4">
        <v>125955919813</v>
      </c>
      <c r="G14" s="4">
        <v>103006595881.806</v>
      </c>
      <c r="I14" s="4">
        <v>0</v>
      </c>
      <c r="K14" s="4">
        <v>0</v>
      </c>
      <c r="M14" s="4">
        <v>0</v>
      </c>
      <c r="O14" s="4">
        <v>0</v>
      </c>
      <c r="Q14" s="4">
        <v>37694854</v>
      </c>
      <c r="S14" s="4">
        <v>2778</v>
      </c>
      <c r="U14" s="4">
        <v>125955919813</v>
      </c>
      <c r="W14" s="4">
        <v>104093242400.74899</v>
      </c>
      <c r="Y14" s="14">
        <v>1.5144714178696781E-2</v>
      </c>
    </row>
    <row r="15" spans="1:25" ht="24">
      <c r="A15" s="3" t="s">
        <v>23</v>
      </c>
      <c r="C15" s="4">
        <v>83834402</v>
      </c>
      <c r="E15" s="4">
        <v>308804440003</v>
      </c>
      <c r="G15" s="4">
        <v>215589164366.05499</v>
      </c>
      <c r="I15" s="4">
        <v>0</v>
      </c>
      <c r="K15" s="4">
        <v>0</v>
      </c>
      <c r="M15" s="4">
        <v>0</v>
      </c>
      <c r="O15" s="4">
        <v>0</v>
      </c>
      <c r="Q15" s="4">
        <v>83834402</v>
      </c>
      <c r="S15" s="4">
        <v>2740</v>
      </c>
      <c r="U15" s="4">
        <v>308804440003</v>
      </c>
      <c r="W15" s="4">
        <v>228339509224.194</v>
      </c>
      <c r="Y15" s="14">
        <v>3.3221528344662576E-2</v>
      </c>
    </row>
    <row r="16" spans="1:25" ht="24">
      <c r="A16" s="3" t="s">
        <v>24</v>
      </c>
      <c r="C16" s="4">
        <v>286142819</v>
      </c>
      <c r="E16" s="4">
        <v>306769687575</v>
      </c>
      <c r="G16" s="4">
        <v>218165686497.07101</v>
      </c>
      <c r="I16" s="4">
        <v>0</v>
      </c>
      <c r="K16" s="4">
        <v>0</v>
      </c>
      <c r="M16" s="4">
        <v>0</v>
      </c>
      <c r="O16" s="4">
        <v>0</v>
      </c>
      <c r="Q16" s="4">
        <v>286142819</v>
      </c>
      <c r="S16" s="4">
        <v>831</v>
      </c>
      <c r="U16" s="4">
        <v>306769687575</v>
      </c>
      <c r="W16" s="4">
        <v>236369863727.595</v>
      </c>
      <c r="Y16" s="14">
        <v>3.43898791511386E-2</v>
      </c>
    </row>
    <row r="17" spans="1:25" ht="24">
      <c r="A17" s="3" t="s">
        <v>25</v>
      </c>
      <c r="C17" s="4">
        <v>5530852</v>
      </c>
      <c r="E17" s="4">
        <v>57885348716</v>
      </c>
      <c r="G17" s="4">
        <v>46072765948.428001</v>
      </c>
      <c r="I17" s="4">
        <v>0</v>
      </c>
      <c r="K17" s="4">
        <v>0</v>
      </c>
      <c r="M17" s="4">
        <v>0</v>
      </c>
      <c r="O17" s="4">
        <v>0</v>
      </c>
      <c r="Q17" s="4">
        <v>5530852</v>
      </c>
      <c r="S17" s="4">
        <v>9690</v>
      </c>
      <c r="U17" s="4">
        <v>57885348716</v>
      </c>
      <c r="W17" s="4">
        <v>53275071842.514</v>
      </c>
      <c r="Y17" s="14">
        <v>7.7510865959787402E-3</v>
      </c>
    </row>
    <row r="18" spans="1:25" ht="24">
      <c r="A18" s="3" t="s">
        <v>26</v>
      </c>
      <c r="C18" s="4">
        <v>10972159</v>
      </c>
      <c r="E18" s="4">
        <v>53876376272</v>
      </c>
      <c r="G18" s="4">
        <v>80601803692.690506</v>
      </c>
      <c r="I18" s="4">
        <v>0</v>
      </c>
      <c r="K18" s="4">
        <v>0</v>
      </c>
      <c r="M18" s="4">
        <v>0</v>
      </c>
      <c r="O18" s="4">
        <v>0</v>
      </c>
      <c r="Q18" s="4">
        <v>10972159</v>
      </c>
      <c r="S18" s="4">
        <v>6050</v>
      </c>
      <c r="U18" s="4">
        <v>53876376272</v>
      </c>
      <c r="W18" s="4">
        <v>65986591656.397499</v>
      </c>
      <c r="Y18" s="14">
        <v>9.6005086133749556E-3</v>
      </c>
    </row>
    <row r="19" spans="1:25" ht="24">
      <c r="A19" s="3" t="s">
        <v>27</v>
      </c>
      <c r="C19" s="4">
        <v>4279184</v>
      </c>
      <c r="E19" s="4">
        <v>89035421630</v>
      </c>
      <c r="G19" s="4">
        <v>66060315941.255997</v>
      </c>
      <c r="I19" s="4">
        <v>0</v>
      </c>
      <c r="K19" s="4">
        <v>0</v>
      </c>
      <c r="M19" s="4">
        <v>0</v>
      </c>
      <c r="O19" s="4">
        <v>0</v>
      </c>
      <c r="Q19" s="4">
        <v>4279184</v>
      </c>
      <c r="S19" s="4">
        <v>15100</v>
      </c>
      <c r="U19" s="4">
        <v>89035421630</v>
      </c>
      <c r="W19" s="4">
        <v>64231215113.519997</v>
      </c>
      <c r="Y19" s="14">
        <v>9.3451157040492939E-3</v>
      </c>
    </row>
    <row r="20" spans="1:25" ht="24">
      <c r="A20" s="3" t="s">
        <v>28</v>
      </c>
      <c r="C20" s="4">
        <v>32364808</v>
      </c>
      <c r="E20" s="4">
        <v>111666025754</v>
      </c>
      <c r="G20" s="4">
        <v>97321018112.009995</v>
      </c>
      <c r="I20" s="4">
        <v>0</v>
      </c>
      <c r="K20" s="4">
        <v>0</v>
      </c>
      <c r="M20" s="4">
        <v>0</v>
      </c>
      <c r="O20" s="4">
        <v>0</v>
      </c>
      <c r="Q20" s="4">
        <v>32364808</v>
      </c>
      <c r="S20" s="4">
        <v>3611</v>
      </c>
      <c r="U20" s="4">
        <v>111666025754</v>
      </c>
      <c r="W20" s="4">
        <v>116173949223.95599</v>
      </c>
      <c r="Y20" s="14">
        <v>1.6902358072713723E-2</v>
      </c>
    </row>
    <row r="21" spans="1:25" ht="24">
      <c r="A21" s="3" t="s">
        <v>29</v>
      </c>
      <c r="C21" s="4">
        <v>16685059</v>
      </c>
      <c r="E21" s="4">
        <v>72008653926</v>
      </c>
      <c r="G21" s="4">
        <v>73110131018.571594</v>
      </c>
      <c r="I21" s="4">
        <v>0</v>
      </c>
      <c r="K21" s="4">
        <v>0</v>
      </c>
      <c r="M21" s="4">
        <v>0</v>
      </c>
      <c r="O21" s="4">
        <v>0</v>
      </c>
      <c r="Q21" s="4">
        <v>16685059</v>
      </c>
      <c r="S21" s="4">
        <v>5110</v>
      </c>
      <c r="U21" s="4">
        <v>72008653926</v>
      </c>
      <c r="W21" s="4">
        <v>84753350613.634506</v>
      </c>
      <c r="Y21" s="14">
        <v>1.2330918329825552E-2</v>
      </c>
    </row>
    <row r="22" spans="1:25" ht="24">
      <c r="A22" s="3" t="s">
        <v>30</v>
      </c>
      <c r="C22" s="4">
        <v>3289201</v>
      </c>
      <c r="E22" s="4">
        <v>55465585659</v>
      </c>
      <c r="G22" s="4">
        <v>36260199517.414497</v>
      </c>
      <c r="I22" s="4">
        <v>0</v>
      </c>
      <c r="K22" s="4">
        <v>0</v>
      </c>
      <c r="M22" s="4">
        <v>0</v>
      </c>
      <c r="O22" s="4">
        <v>0</v>
      </c>
      <c r="Q22" s="4">
        <v>3289201</v>
      </c>
      <c r="S22" s="4">
        <v>11320</v>
      </c>
      <c r="U22" s="4">
        <v>55465585659</v>
      </c>
      <c r="W22" s="4">
        <v>37012214475.846001</v>
      </c>
      <c r="Y22" s="14">
        <v>5.3849740523912995E-3</v>
      </c>
    </row>
    <row r="23" spans="1:25" ht="24">
      <c r="A23" s="3" t="s">
        <v>31</v>
      </c>
      <c r="C23" s="4">
        <v>87219924</v>
      </c>
      <c r="E23" s="4">
        <v>370956042623</v>
      </c>
      <c r="G23" s="4">
        <v>284986073441.38098</v>
      </c>
      <c r="I23" s="4">
        <v>400000</v>
      </c>
      <c r="K23" s="4">
        <v>1472565267</v>
      </c>
      <c r="M23" s="4">
        <v>0</v>
      </c>
      <c r="O23" s="4">
        <v>0</v>
      </c>
      <c r="Q23" s="4">
        <v>87619924</v>
      </c>
      <c r="S23" s="4">
        <v>4079</v>
      </c>
      <c r="U23" s="4">
        <v>372428607890</v>
      </c>
      <c r="W23" s="4">
        <v>355275130059.52399</v>
      </c>
      <c r="Y23" s="14">
        <v>5.1689621491818383E-2</v>
      </c>
    </row>
    <row r="24" spans="1:25" ht="24">
      <c r="A24" s="3" t="s">
        <v>32</v>
      </c>
      <c r="C24" s="4">
        <v>325674323</v>
      </c>
      <c r="E24" s="4">
        <v>797317502700</v>
      </c>
      <c r="G24" s="4">
        <v>693767449747.57495</v>
      </c>
      <c r="I24" s="4">
        <v>0</v>
      </c>
      <c r="K24" s="4">
        <v>0</v>
      </c>
      <c r="M24" s="4">
        <v>0</v>
      </c>
      <c r="O24" s="4">
        <v>0</v>
      </c>
      <c r="Q24" s="4">
        <v>325674323</v>
      </c>
      <c r="S24" s="4">
        <v>2499</v>
      </c>
      <c r="U24" s="4">
        <v>797317502700</v>
      </c>
      <c r="W24" s="4">
        <v>809017665384.59705</v>
      </c>
      <c r="Y24" s="14">
        <v>0.11770544393838686</v>
      </c>
    </row>
    <row r="25" spans="1:25" ht="24">
      <c r="A25" s="3" t="s">
        <v>33</v>
      </c>
      <c r="C25" s="4">
        <v>5412018</v>
      </c>
      <c r="E25" s="4">
        <v>122509977953</v>
      </c>
      <c r="G25" s="4">
        <v>89358751947.069</v>
      </c>
      <c r="I25" s="4">
        <v>0</v>
      </c>
      <c r="K25" s="4">
        <v>0</v>
      </c>
      <c r="M25" s="4">
        <v>0</v>
      </c>
      <c r="O25" s="4">
        <v>0</v>
      </c>
      <c r="Q25" s="4">
        <v>5412018</v>
      </c>
      <c r="S25" s="4">
        <v>16310</v>
      </c>
      <c r="U25" s="4">
        <v>122509977953</v>
      </c>
      <c r="W25" s="4">
        <v>87744806999.199005</v>
      </c>
      <c r="Y25" s="14">
        <v>1.2766150731973163E-2</v>
      </c>
    </row>
    <row r="26" spans="1:25" ht="24">
      <c r="A26" s="3" t="s">
        <v>34</v>
      </c>
      <c r="C26" s="4">
        <v>48160552</v>
      </c>
      <c r="E26" s="4">
        <v>287159765976</v>
      </c>
      <c r="G26" s="4">
        <v>225151406553.46701</v>
      </c>
      <c r="I26" s="4">
        <v>4004805</v>
      </c>
      <c r="K26" s="4">
        <v>20018556064</v>
      </c>
      <c r="M26" s="4">
        <v>0</v>
      </c>
      <c r="O26" s="4">
        <v>0</v>
      </c>
      <c r="Q26" s="4">
        <v>52165357</v>
      </c>
      <c r="S26" s="4">
        <v>5390</v>
      </c>
      <c r="U26" s="4">
        <v>307178322040</v>
      </c>
      <c r="W26" s="4">
        <v>279498305148.33099</v>
      </c>
      <c r="Y26" s="14">
        <v>4.0664714128178507E-2</v>
      </c>
    </row>
    <row r="27" spans="1:25" ht="24">
      <c r="A27" s="3" t="s">
        <v>35</v>
      </c>
      <c r="C27" s="4">
        <v>50459389</v>
      </c>
      <c r="E27" s="4">
        <v>231826215107</v>
      </c>
      <c r="G27" s="4">
        <v>160910571278.52399</v>
      </c>
      <c r="I27" s="4">
        <v>6002400</v>
      </c>
      <c r="K27" s="4">
        <v>20018556697</v>
      </c>
      <c r="M27" s="4">
        <v>-5000000</v>
      </c>
      <c r="O27" s="4">
        <v>18146382883</v>
      </c>
      <c r="Q27" s="4">
        <v>51461789</v>
      </c>
      <c r="S27" s="4">
        <v>3780</v>
      </c>
      <c r="U27" s="4">
        <v>229542540838</v>
      </c>
      <c r="W27" s="4">
        <v>193368135323.60101</v>
      </c>
      <c r="Y27" s="14">
        <v>2.8133479880173531E-2</v>
      </c>
    </row>
    <row r="28" spans="1:25" ht="24">
      <c r="A28" s="3" t="s">
        <v>36</v>
      </c>
      <c r="C28" s="4">
        <v>61679930</v>
      </c>
      <c r="E28" s="4">
        <v>106658336455</v>
      </c>
      <c r="G28" s="4">
        <v>93195660313.080002</v>
      </c>
      <c r="I28" s="4">
        <v>0</v>
      </c>
      <c r="K28" s="4">
        <v>0</v>
      </c>
      <c r="M28" s="4">
        <v>0</v>
      </c>
      <c r="O28" s="4">
        <v>0</v>
      </c>
      <c r="Q28" s="4">
        <v>61679930</v>
      </c>
      <c r="S28" s="4">
        <v>1510</v>
      </c>
      <c r="U28" s="4">
        <v>106658336455</v>
      </c>
      <c r="W28" s="4">
        <v>92582530968.914993</v>
      </c>
      <c r="Y28" s="14">
        <v>1.3469999945495711E-2</v>
      </c>
    </row>
    <row r="29" spans="1:25" ht="24">
      <c r="A29" s="3" t="s">
        <v>37</v>
      </c>
      <c r="C29" s="4">
        <v>16918431</v>
      </c>
      <c r="E29" s="4">
        <v>121667727760</v>
      </c>
      <c r="G29" s="4">
        <v>103933795953.69901</v>
      </c>
      <c r="I29" s="4">
        <v>10151059</v>
      </c>
      <c r="K29" s="4">
        <v>0</v>
      </c>
      <c r="M29" s="4">
        <v>0</v>
      </c>
      <c r="O29" s="4">
        <v>0</v>
      </c>
      <c r="Q29" s="4">
        <v>27069490</v>
      </c>
      <c r="S29" s="4">
        <v>4025</v>
      </c>
      <c r="U29" s="4">
        <v>121667727760</v>
      </c>
      <c r="W29" s="4">
        <v>108306416801.36301</v>
      </c>
      <c r="Y29" s="14">
        <v>1.5757696545377696E-2</v>
      </c>
    </row>
    <row r="30" spans="1:25" ht="24">
      <c r="A30" s="3" t="s">
        <v>38</v>
      </c>
      <c r="C30" s="4">
        <v>33710813</v>
      </c>
      <c r="E30" s="4">
        <v>135237354060</v>
      </c>
      <c r="G30" s="4">
        <v>105356174635.37199</v>
      </c>
      <c r="I30" s="4">
        <v>0</v>
      </c>
      <c r="K30" s="4">
        <v>0</v>
      </c>
      <c r="M30" s="4">
        <v>0</v>
      </c>
      <c r="O30" s="4">
        <v>0</v>
      </c>
      <c r="Q30" s="4">
        <v>33710813</v>
      </c>
      <c r="S30" s="4">
        <v>3370</v>
      </c>
      <c r="U30" s="4">
        <v>135237354060</v>
      </c>
      <c r="W30" s="4">
        <v>112929487443.13</v>
      </c>
      <c r="Y30" s="14">
        <v>1.6430315457832495E-2</v>
      </c>
    </row>
    <row r="31" spans="1:25" ht="24">
      <c r="A31" s="3" t="s">
        <v>39</v>
      </c>
      <c r="C31" s="4">
        <v>13133950</v>
      </c>
      <c r="E31" s="4">
        <v>64761937553</v>
      </c>
      <c r="G31" s="4">
        <v>61270883467.267502</v>
      </c>
      <c r="I31" s="4">
        <v>0</v>
      </c>
      <c r="K31" s="4">
        <v>0</v>
      </c>
      <c r="M31" s="4">
        <v>0</v>
      </c>
      <c r="O31" s="4">
        <v>0</v>
      </c>
      <c r="Q31" s="4">
        <v>13133950</v>
      </c>
      <c r="S31" s="4">
        <v>5347</v>
      </c>
      <c r="U31" s="4">
        <v>64761937553</v>
      </c>
      <c r="W31" s="4">
        <v>69809378627.632507</v>
      </c>
      <c r="Y31" s="14">
        <v>1.0156692806605387E-2</v>
      </c>
    </row>
    <row r="32" spans="1:25" ht="24">
      <c r="A32" s="3" t="s">
        <v>40</v>
      </c>
      <c r="C32" s="4">
        <v>322668775</v>
      </c>
      <c r="E32" s="4">
        <v>605662591903</v>
      </c>
      <c r="G32" s="4">
        <v>437822242751.64398</v>
      </c>
      <c r="I32" s="4">
        <v>0</v>
      </c>
      <c r="K32" s="4">
        <v>0</v>
      </c>
      <c r="M32" s="4">
        <v>0</v>
      </c>
      <c r="O32" s="4">
        <v>0</v>
      </c>
      <c r="Q32" s="4">
        <v>322668775</v>
      </c>
      <c r="S32" s="4">
        <v>1759</v>
      </c>
      <c r="U32" s="4">
        <v>605662591903</v>
      </c>
      <c r="W32" s="4">
        <v>564197307692.41101</v>
      </c>
      <c r="Y32" s="14">
        <v>8.2086087130381541E-2</v>
      </c>
    </row>
    <row r="33" spans="1:25" ht="24">
      <c r="A33" s="3" t="s">
        <v>41</v>
      </c>
      <c r="C33" s="4">
        <v>84887540</v>
      </c>
      <c r="E33" s="4">
        <v>371354752423</v>
      </c>
      <c r="G33" s="4">
        <v>274580522031.798</v>
      </c>
      <c r="I33" s="4">
        <v>0</v>
      </c>
      <c r="K33" s="4">
        <v>0</v>
      </c>
      <c r="M33" s="4">
        <v>0</v>
      </c>
      <c r="O33" s="4">
        <v>0</v>
      </c>
      <c r="Q33" s="4">
        <v>84887540</v>
      </c>
      <c r="S33" s="4">
        <v>3800</v>
      </c>
      <c r="U33" s="4">
        <v>371354752423</v>
      </c>
      <c r="W33" s="4">
        <v>320653344720.59998</v>
      </c>
      <c r="Y33" s="14">
        <v>4.6652435299696982E-2</v>
      </c>
    </row>
    <row r="34" spans="1:25" ht="24">
      <c r="A34" s="3" t="s">
        <v>42</v>
      </c>
      <c r="C34" s="4">
        <v>3561738</v>
      </c>
      <c r="E34" s="4">
        <v>57267087482</v>
      </c>
      <c r="G34" s="4">
        <v>36644647569.614998</v>
      </c>
      <c r="I34" s="4">
        <v>0</v>
      </c>
      <c r="K34" s="4">
        <v>0</v>
      </c>
      <c r="M34" s="4">
        <v>0</v>
      </c>
      <c r="O34" s="4">
        <v>0</v>
      </c>
      <c r="Q34" s="4">
        <v>3561738</v>
      </c>
      <c r="S34" s="4">
        <v>12240</v>
      </c>
      <c r="U34" s="4">
        <v>57267087482</v>
      </c>
      <c r="W34" s="4">
        <v>43336278864.935997</v>
      </c>
      <c r="Y34" s="14">
        <v>6.3050736228486568E-3</v>
      </c>
    </row>
    <row r="35" spans="1:25" ht="24">
      <c r="A35" s="3" t="s">
        <v>43</v>
      </c>
      <c r="C35" s="4">
        <v>47692774</v>
      </c>
      <c r="E35" s="4">
        <v>36155319166</v>
      </c>
      <c r="G35" s="4">
        <v>37927201595.760002</v>
      </c>
      <c r="I35" s="4">
        <v>0</v>
      </c>
      <c r="K35" s="4">
        <v>0</v>
      </c>
      <c r="M35" s="4">
        <v>-6000000</v>
      </c>
      <c r="O35" s="4">
        <v>4646587455</v>
      </c>
      <c r="Q35" s="4">
        <v>41692774</v>
      </c>
      <c r="S35" s="4">
        <v>805</v>
      </c>
      <c r="U35" s="4">
        <v>31606791225</v>
      </c>
      <c r="W35" s="4">
        <v>33362985105.733501</v>
      </c>
      <c r="Y35" s="14">
        <v>4.8540410685758029E-3</v>
      </c>
    </row>
    <row r="36" spans="1:25" ht="24">
      <c r="A36" s="3" t="s">
        <v>44</v>
      </c>
      <c r="C36" s="4">
        <v>21947823</v>
      </c>
      <c r="E36" s="4">
        <v>86643211334</v>
      </c>
      <c r="G36" s="4">
        <v>79174740201.4814</v>
      </c>
      <c r="I36" s="4">
        <v>0</v>
      </c>
      <c r="K36" s="4">
        <v>0</v>
      </c>
      <c r="M36" s="4">
        <v>-1947823</v>
      </c>
      <c r="O36" s="4">
        <v>8465212706</v>
      </c>
      <c r="Q36" s="4">
        <v>20000000</v>
      </c>
      <c r="S36" s="4">
        <v>4872</v>
      </c>
      <c r="U36" s="4">
        <v>78953809072</v>
      </c>
      <c r="W36" s="4">
        <v>96860232000</v>
      </c>
      <c r="Y36" s="14">
        <v>1.4092370408395546E-2</v>
      </c>
    </row>
    <row r="37" spans="1:25" ht="24">
      <c r="A37" s="3" t="s">
        <v>45</v>
      </c>
      <c r="C37" s="4">
        <v>375876</v>
      </c>
      <c r="E37" s="4">
        <v>4890900087</v>
      </c>
      <c r="G37" s="4">
        <v>5570965509</v>
      </c>
      <c r="I37" s="4">
        <v>0</v>
      </c>
      <c r="K37" s="4">
        <v>0</v>
      </c>
      <c r="M37" s="4">
        <v>-375876</v>
      </c>
      <c r="O37" s="4">
        <v>6747462619</v>
      </c>
      <c r="Q37" s="4">
        <v>0</v>
      </c>
      <c r="S37" s="4">
        <v>0</v>
      </c>
      <c r="U37" s="4">
        <v>0</v>
      </c>
      <c r="W37" s="4">
        <v>0</v>
      </c>
      <c r="Y37" s="14">
        <v>0</v>
      </c>
    </row>
    <row r="38" spans="1:25" ht="24">
      <c r="A38" s="3" t="s">
        <v>16</v>
      </c>
      <c r="C38" s="4">
        <v>57937495</v>
      </c>
      <c r="E38" s="4">
        <v>85299496854</v>
      </c>
      <c r="G38" s="4">
        <v>84258217982</v>
      </c>
      <c r="I38" s="4">
        <v>0</v>
      </c>
      <c r="K38" s="4">
        <v>0</v>
      </c>
      <c r="M38" s="4">
        <v>0</v>
      </c>
      <c r="O38" s="4">
        <v>0</v>
      </c>
      <c r="Q38" s="4">
        <v>41175759</v>
      </c>
      <c r="S38" s="4">
        <v>1711</v>
      </c>
      <c r="U38" s="4">
        <v>60621734936</v>
      </c>
      <c r="W38" s="4">
        <v>70032535893</v>
      </c>
      <c r="Y38" s="14">
        <v>1.0189160360914809E-2</v>
      </c>
    </row>
    <row r="39" spans="1:25" ht="24.75" thickBot="1">
      <c r="A39" s="3" t="s">
        <v>17</v>
      </c>
      <c r="C39" s="4"/>
      <c r="E39" s="4">
        <v>0</v>
      </c>
      <c r="G39" s="4">
        <v>0</v>
      </c>
      <c r="I39" s="4">
        <v>34820</v>
      </c>
      <c r="K39" s="4">
        <v>199999278878</v>
      </c>
      <c r="M39" s="4">
        <v>0</v>
      </c>
      <c r="O39" s="4">
        <v>0</v>
      </c>
      <c r="Q39" s="4">
        <v>34820</v>
      </c>
      <c r="S39" s="4">
        <v>6009960</v>
      </c>
      <c r="U39" s="4">
        <v>199999278878</v>
      </c>
      <c r="W39" s="4">
        <v>208764566863</v>
      </c>
      <c r="Y39" s="14">
        <v>3.0373534562478176E-2</v>
      </c>
    </row>
    <row r="40" spans="1:25" ht="23.25" thickBot="1">
      <c r="A40" s="2" t="s">
        <v>50</v>
      </c>
      <c r="C40" s="2" t="s">
        <v>50</v>
      </c>
      <c r="E40" s="5">
        <f>SUM(E11:E39)</f>
        <v>7236734989807</v>
      </c>
      <c r="G40" s="5">
        <f>SUM(G11:G39)</f>
        <v>5491428462562.2998</v>
      </c>
      <c r="I40" s="2" t="s">
        <v>50</v>
      </c>
      <c r="K40" s="5">
        <f>SUM(K11:K37)</f>
        <v>51226686988</v>
      </c>
      <c r="M40" s="2" t="s">
        <v>50</v>
      </c>
      <c r="O40" s="5">
        <f>SUM(O11:O39)</f>
        <v>145056121055</v>
      </c>
      <c r="Q40" s="2" t="s">
        <v>50</v>
      </c>
      <c r="S40" s="2" t="s">
        <v>50</v>
      </c>
      <c r="U40" s="5">
        <f>SUM(U11:U39)</f>
        <v>7276877846832</v>
      </c>
      <c r="W40" s="5">
        <f>SUM(W11:W39)</f>
        <v>6541125069290.2061</v>
      </c>
      <c r="Y40" s="15">
        <f>SUM(Y11:Y39)</f>
        <v>0.95168012155989434</v>
      </c>
    </row>
    <row r="41" spans="1:25" ht="23.25" thickTop="1">
      <c r="G41" s="4"/>
      <c r="W41" s="4"/>
    </row>
    <row r="42" spans="1:25">
      <c r="G42" s="4"/>
      <c r="W42" s="4"/>
    </row>
  </sheetData>
  <mergeCells count="23">
    <mergeCell ref="A5:W5"/>
    <mergeCell ref="A6:W6"/>
    <mergeCell ref="A8:A10"/>
    <mergeCell ref="C9:C10"/>
    <mergeCell ref="E9:E10"/>
    <mergeCell ref="G9:G10"/>
    <mergeCell ref="C8:G8"/>
    <mergeCell ref="Y9:Y10"/>
    <mergeCell ref="Q8:Y8"/>
    <mergeCell ref="A2:Y2"/>
    <mergeCell ref="A3:Y3"/>
    <mergeCell ref="A4:Y4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workbookViewId="0">
      <selection activeCell="G33" sqref="G33"/>
    </sheetView>
  </sheetViews>
  <sheetFormatPr defaultRowHeight="22.5"/>
  <cols>
    <col min="1" max="1" width="40" style="2" bestFit="1" customWidth="1"/>
    <col min="2" max="2" width="1" style="2" customWidth="1"/>
    <col min="3" max="3" width="14.140625" style="2" bestFit="1" customWidth="1"/>
    <col min="4" max="4" width="1" style="2" customWidth="1"/>
    <col min="5" max="5" width="21.7109375" style="2" bestFit="1" customWidth="1"/>
    <col min="6" max="6" width="1" style="2" customWidth="1"/>
    <col min="7" max="7" width="21.85546875" style="2" bestFit="1" customWidth="1"/>
    <col min="8" max="8" width="1" style="2" customWidth="1"/>
    <col min="9" max="9" width="31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1.7109375" style="2" bestFit="1" customWidth="1"/>
    <col min="14" max="14" width="1" style="2" customWidth="1"/>
    <col min="15" max="15" width="21.7109375" style="2" bestFit="1" customWidth="1"/>
    <col min="16" max="16" width="1" style="2" customWidth="1"/>
    <col min="17" max="17" width="31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7" ht="24">
      <c r="A3" s="12" t="s">
        <v>58</v>
      </c>
      <c r="B3" s="12" t="s">
        <v>58</v>
      </c>
      <c r="C3" s="12" t="s">
        <v>58</v>
      </c>
      <c r="D3" s="12" t="s">
        <v>58</v>
      </c>
      <c r="E3" s="12" t="s">
        <v>58</v>
      </c>
      <c r="F3" s="12" t="s">
        <v>58</v>
      </c>
      <c r="G3" s="12" t="s">
        <v>58</v>
      </c>
      <c r="H3" s="12" t="s">
        <v>58</v>
      </c>
      <c r="I3" s="12" t="s">
        <v>58</v>
      </c>
      <c r="J3" s="12" t="s">
        <v>58</v>
      </c>
      <c r="K3" s="12" t="s">
        <v>58</v>
      </c>
      <c r="L3" s="12" t="s">
        <v>58</v>
      </c>
      <c r="M3" s="12" t="s">
        <v>58</v>
      </c>
      <c r="N3" s="12" t="s">
        <v>58</v>
      </c>
      <c r="O3" s="12" t="s">
        <v>58</v>
      </c>
      <c r="P3" s="12" t="s">
        <v>58</v>
      </c>
      <c r="Q3" s="12" t="s">
        <v>58</v>
      </c>
    </row>
    <row r="4" spans="1:17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5" spans="1:17" ht="25.5">
      <c r="A5" s="13" t="s">
        <v>112</v>
      </c>
      <c r="B5" s="13"/>
      <c r="C5" s="13"/>
      <c r="D5" s="13"/>
      <c r="E5" s="13"/>
      <c r="F5" s="13"/>
      <c r="G5" s="13"/>
      <c r="H5" s="13"/>
    </row>
    <row r="6" spans="1:17" ht="24">
      <c r="A6" s="11" t="s">
        <v>3</v>
      </c>
      <c r="C6" s="11" t="s">
        <v>60</v>
      </c>
      <c r="D6" s="11" t="s">
        <v>60</v>
      </c>
      <c r="E6" s="11" t="s">
        <v>60</v>
      </c>
      <c r="F6" s="11" t="s">
        <v>60</v>
      </c>
      <c r="G6" s="11" t="s">
        <v>60</v>
      </c>
      <c r="H6" s="11" t="s">
        <v>60</v>
      </c>
      <c r="I6" s="11" t="s">
        <v>60</v>
      </c>
      <c r="K6" s="11" t="s">
        <v>61</v>
      </c>
      <c r="L6" s="11" t="s">
        <v>61</v>
      </c>
      <c r="M6" s="11" t="s">
        <v>61</v>
      </c>
      <c r="N6" s="11" t="s">
        <v>61</v>
      </c>
      <c r="O6" s="11" t="s">
        <v>61</v>
      </c>
      <c r="P6" s="11" t="s">
        <v>61</v>
      </c>
      <c r="Q6" s="11" t="s">
        <v>61</v>
      </c>
    </row>
    <row r="7" spans="1:17" ht="24">
      <c r="A7" s="11" t="s">
        <v>3</v>
      </c>
      <c r="C7" s="11" t="s">
        <v>7</v>
      </c>
      <c r="E7" s="11" t="s">
        <v>87</v>
      </c>
      <c r="G7" s="11" t="s">
        <v>88</v>
      </c>
      <c r="I7" s="11" t="s">
        <v>89</v>
      </c>
      <c r="K7" s="11" t="s">
        <v>7</v>
      </c>
      <c r="M7" s="11" t="s">
        <v>87</v>
      </c>
      <c r="O7" s="11" t="s">
        <v>88</v>
      </c>
      <c r="Q7" s="11" t="s">
        <v>89</v>
      </c>
    </row>
    <row r="8" spans="1:17" ht="24">
      <c r="A8" s="3" t="s">
        <v>34</v>
      </c>
      <c r="C8" s="4">
        <v>52165357</v>
      </c>
      <c r="E8" s="4">
        <v>279498305148</v>
      </c>
      <c r="G8" s="4">
        <v>245169962617</v>
      </c>
      <c r="I8" s="4">
        <v>34328342531</v>
      </c>
      <c r="K8" s="4">
        <v>52165357</v>
      </c>
      <c r="M8" s="4">
        <v>279498305148</v>
      </c>
      <c r="O8" s="4">
        <v>307178322040</v>
      </c>
      <c r="Q8" s="4">
        <v>-27680016891</v>
      </c>
    </row>
    <row r="9" spans="1:17" ht="24">
      <c r="A9" s="3" t="s">
        <v>29</v>
      </c>
      <c r="C9" s="4">
        <v>16685059</v>
      </c>
      <c r="E9" s="4">
        <v>84753350613</v>
      </c>
      <c r="G9" s="4">
        <v>73110131018</v>
      </c>
      <c r="I9" s="4">
        <v>11643219595</v>
      </c>
      <c r="K9" s="4">
        <v>16685059</v>
      </c>
      <c r="M9" s="4">
        <v>84753350613</v>
      </c>
      <c r="O9" s="4">
        <v>72008653926</v>
      </c>
      <c r="Q9" s="4">
        <v>12744696687</v>
      </c>
    </row>
    <row r="10" spans="1:17" ht="24">
      <c r="A10" s="3" t="s">
        <v>26</v>
      </c>
      <c r="C10" s="4">
        <v>10972159</v>
      </c>
      <c r="E10" s="4">
        <v>65986591656</v>
      </c>
      <c r="G10" s="4">
        <v>80601803692</v>
      </c>
      <c r="I10" s="4">
        <v>-14615212035</v>
      </c>
      <c r="K10" s="4">
        <v>10972159</v>
      </c>
      <c r="M10" s="4">
        <v>65986591656</v>
      </c>
      <c r="O10" s="4">
        <v>53876376272</v>
      </c>
      <c r="Q10" s="4">
        <v>12110215384</v>
      </c>
    </row>
    <row r="11" spans="1:17" ht="24">
      <c r="A11" s="3" t="s">
        <v>19</v>
      </c>
      <c r="C11" s="4">
        <v>11125667</v>
      </c>
      <c r="E11" s="4">
        <v>59245576940</v>
      </c>
      <c r="G11" s="4">
        <v>50696607185</v>
      </c>
      <c r="I11" s="4">
        <v>8548969755</v>
      </c>
      <c r="K11" s="4">
        <v>11125667</v>
      </c>
      <c r="M11" s="4">
        <v>59245576940</v>
      </c>
      <c r="O11" s="4">
        <v>69252886350</v>
      </c>
      <c r="Q11" s="4">
        <v>-10007309409</v>
      </c>
    </row>
    <row r="12" spans="1:17" ht="24">
      <c r="A12" s="3" t="s">
        <v>30</v>
      </c>
      <c r="C12" s="4">
        <v>3289201</v>
      </c>
      <c r="E12" s="4">
        <v>37012214475</v>
      </c>
      <c r="G12" s="4">
        <v>36260199517</v>
      </c>
      <c r="I12" s="4">
        <v>752014958</v>
      </c>
      <c r="K12" s="4">
        <v>3289201</v>
      </c>
      <c r="M12" s="4">
        <v>37012214475</v>
      </c>
      <c r="O12" s="4">
        <v>55465585659</v>
      </c>
      <c r="Q12" s="4">
        <v>-18453371183</v>
      </c>
    </row>
    <row r="13" spans="1:17" ht="24">
      <c r="A13" s="3" t="s">
        <v>46</v>
      </c>
      <c r="C13" s="4">
        <v>1162000</v>
      </c>
      <c r="E13" s="4">
        <v>37598052555</v>
      </c>
      <c r="G13" s="4">
        <v>36206258820</v>
      </c>
      <c r="I13" s="4">
        <v>1391793735</v>
      </c>
      <c r="K13" s="4">
        <v>1162000</v>
      </c>
      <c r="M13" s="4">
        <v>37598052555</v>
      </c>
      <c r="O13" s="4">
        <v>41055844900</v>
      </c>
      <c r="Q13" s="4">
        <v>-3457792345</v>
      </c>
    </row>
    <row r="14" spans="1:17" ht="24">
      <c r="A14" s="3" t="s">
        <v>22</v>
      </c>
      <c r="C14" s="4">
        <v>37694854</v>
      </c>
      <c r="E14" s="4">
        <v>104093242400</v>
      </c>
      <c r="G14" s="4">
        <v>103006595881</v>
      </c>
      <c r="I14" s="4">
        <v>1086646519</v>
      </c>
      <c r="K14" s="4">
        <v>37694854</v>
      </c>
      <c r="M14" s="4">
        <v>104093242400</v>
      </c>
      <c r="O14" s="4">
        <v>125955919813</v>
      </c>
      <c r="Q14" s="4">
        <v>-21862677412</v>
      </c>
    </row>
    <row r="15" spans="1:17" ht="24">
      <c r="A15" s="3" t="s">
        <v>38</v>
      </c>
      <c r="C15" s="4">
        <v>33710813</v>
      </c>
      <c r="E15" s="4">
        <v>112929487443</v>
      </c>
      <c r="G15" s="4">
        <v>105356174635</v>
      </c>
      <c r="I15" s="4">
        <v>7573312808</v>
      </c>
      <c r="K15" s="4">
        <v>33710813</v>
      </c>
      <c r="M15" s="4">
        <v>112929487443</v>
      </c>
      <c r="O15" s="4">
        <v>135237354060</v>
      </c>
      <c r="Q15" s="4">
        <v>-22307866616</v>
      </c>
    </row>
    <row r="16" spans="1:17" ht="24">
      <c r="A16" s="3" t="s">
        <v>39</v>
      </c>
      <c r="C16" s="4">
        <v>13133950</v>
      </c>
      <c r="E16" s="4">
        <v>69809378627</v>
      </c>
      <c r="G16" s="4">
        <v>61270883467</v>
      </c>
      <c r="I16" s="4">
        <v>8538495160</v>
      </c>
      <c r="K16" s="4">
        <v>13133950</v>
      </c>
      <c r="M16" s="4">
        <v>69809378627</v>
      </c>
      <c r="O16" s="4">
        <v>64761937553</v>
      </c>
      <c r="Q16" s="4">
        <v>5047441074</v>
      </c>
    </row>
    <row r="17" spans="1:17" ht="24">
      <c r="A17" s="3" t="s">
        <v>35</v>
      </c>
      <c r="C17" s="4">
        <v>51461789</v>
      </c>
      <c r="E17" s="4">
        <v>193368135323</v>
      </c>
      <c r="G17" s="4">
        <v>158626897009</v>
      </c>
      <c r="I17" s="4">
        <v>34741238314</v>
      </c>
      <c r="K17" s="4">
        <v>51461789</v>
      </c>
      <c r="M17" s="4">
        <v>193368135323</v>
      </c>
      <c r="O17" s="4">
        <v>229542540838</v>
      </c>
      <c r="Q17" s="4">
        <v>-36174405514</v>
      </c>
    </row>
    <row r="18" spans="1:17" ht="24">
      <c r="A18" s="3" t="s">
        <v>37</v>
      </c>
      <c r="C18" s="4">
        <v>27069490</v>
      </c>
      <c r="E18" s="4">
        <v>108306416801</v>
      </c>
      <c r="G18" s="4">
        <v>103933795953</v>
      </c>
      <c r="I18" s="4">
        <v>4372620848</v>
      </c>
      <c r="K18" s="4">
        <v>27069490</v>
      </c>
      <c r="M18" s="4">
        <v>108306416801</v>
      </c>
      <c r="O18" s="4">
        <v>121667727760</v>
      </c>
      <c r="Q18" s="4">
        <v>-13361310958</v>
      </c>
    </row>
    <row r="19" spans="1:17" ht="24">
      <c r="A19" s="3" t="s">
        <v>20</v>
      </c>
      <c r="C19" s="4">
        <v>333449037</v>
      </c>
      <c r="E19" s="4">
        <v>452118280773</v>
      </c>
      <c r="G19" s="4">
        <v>440829120933</v>
      </c>
      <c r="I19" s="4">
        <v>11289159840</v>
      </c>
      <c r="K19" s="4">
        <v>333449037</v>
      </c>
      <c r="M19" s="4">
        <v>452118280773</v>
      </c>
      <c r="O19" s="4">
        <v>877594393641</v>
      </c>
      <c r="Q19" s="4">
        <v>-425476112867</v>
      </c>
    </row>
    <row r="20" spans="1:17" ht="24">
      <c r="A20" s="3" t="s">
        <v>28</v>
      </c>
      <c r="C20" s="4">
        <v>32364808</v>
      </c>
      <c r="E20" s="4">
        <v>116173949223</v>
      </c>
      <c r="G20" s="4">
        <v>97321018112</v>
      </c>
      <c r="I20" s="4">
        <v>18852931111</v>
      </c>
      <c r="K20" s="4">
        <v>32364808</v>
      </c>
      <c r="M20" s="4">
        <v>116173949223</v>
      </c>
      <c r="O20" s="4">
        <v>111666025754</v>
      </c>
      <c r="Q20" s="4">
        <v>4507923469</v>
      </c>
    </row>
    <row r="21" spans="1:17" ht="24">
      <c r="A21" s="3" t="s">
        <v>43</v>
      </c>
      <c r="C21" s="4">
        <v>41692774</v>
      </c>
      <c r="E21" s="4">
        <v>33362985105</v>
      </c>
      <c r="G21" s="4">
        <v>33378673654</v>
      </c>
      <c r="I21" s="4">
        <v>-15688548</v>
      </c>
      <c r="K21" s="4">
        <v>41692774</v>
      </c>
      <c r="M21" s="4">
        <v>33362985105</v>
      </c>
      <c r="O21" s="4">
        <v>31606791225</v>
      </c>
      <c r="Q21" s="4">
        <v>1756193880</v>
      </c>
    </row>
    <row r="22" spans="1:17" ht="24">
      <c r="A22" s="3" t="s">
        <v>42</v>
      </c>
      <c r="C22" s="4">
        <v>3561738</v>
      </c>
      <c r="E22" s="4">
        <v>43336278864</v>
      </c>
      <c r="G22" s="4">
        <v>36644647569</v>
      </c>
      <c r="I22" s="4">
        <v>6691631295</v>
      </c>
      <c r="K22" s="4">
        <v>3561738</v>
      </c>
      <c r="M22" s="4">
        <v>43336278864</v>
      </c>
      <c r="O22" s="4">
        <v>57267087482</v>
      </c>
      <c r="Q22" s="4">
        <v>-13930808617</v>
      </c>
    </row>
    <row r="23" spans="1:17" ht="24">
      <c r="A23" s="3" t="s">
        <v>25</v>
      </c>
      <c r="C23" s="4">
        <v>5530852</v>
      </c>
      <c r="E23" s="4">
        <v>53275071842</v>
      </c>
      <c r="G23" s="4">
        <v>46072765948</v>
      </c>
      <c r="I23" s="4">
        <v>7202305894</v>
      </c>
      <c r="K23" s="4">
        <v>5530852</v>
      </c>
      <c r="M23" s="4">
        <v>53275071842</v>
      </c>
      <c r="O23" s="4">
        <v>57885348716</v>
      </c>
      <c r="Q23" s="4">
        <v>-4610276873</v>
      </c>
    </row>
    <row r="24" spans="1:17" ht="24">
      <c r="A24" s="3" t="s">
        <v>21</v>
      </c>
      <c r="C24" s="4">
        <v>541664490</v>
      </c>
      <c r="E24" s="4">
        <v>1593787095402</v>
      </c>
      <c r="G24" s="4">
        <v>1152548471781</v>
      </c>
      <c r="I24" s="4">
        <v>441238623621</v>
      </c>
      <c r="K24" s="4">
        <v>541664490</v>
      </c>
      <c r="M24" s="4">
        <v>1593787095402</v>
      </c>
      <c r="O24" s="4">
        <v>1485794754325</v>
      </c>
      <c r="Q24" s="4">
        <v>107992341077</v>
      </c>
    </row>
    <row r="25" spans="1:17" ht="24">
      <c r="A25" s="3" t="s">
        <v>24</v>
      </c>
      <c r="C25" s="4">
        <v>286142819</v>
      </c>
      <c r="E25" s="4">
        <v>236369863727</v>
      </c>
      <c r="G25" s="4">
        <v>218165686497</v>
      </c>
      <c r="I25" s="4">
        <v>18204177230</v>
      </c>
      <c r="K25" s="4">
        <v>286142819</v>
      </c>
      <c r="M25" s="4">
        <v>236369863727</v>
      </c>
      <c r="O25" s="4">
        <v>306769687575</v>
      </c>
      <c r="Q25" s="4">
        <v>-70399823847</v>
      </c>
    </row>
    <row r="26" spans="1:17" ht="24">
      <c r="A26" s="3" t="s">
        <v>33</v>
      </c>
      <c r="C26" s="4">
        <v>5412018</v>
      </c>
      <c r="E26" s="4">
        <v>87744806999</v>
      </c>
      <c r="G26" s="4">
        <v>89358751947</v>
      </c>
      <c r="I26" s="4">
        <v>-1613944947</v>
      </c>
      <c r="K26" s="4">
        <v>5412018</v>
      </c>
      <c r="M26" s="4">
        <v>87744806999</v>
      </c>
      <c r="O26" s="4">
        <v>122509977953</v>
      </c>
      <c r="Q26" s="4">
        <v>-34765170953</v>
      </c>
    </row>
    <row r="27" spans="1:17" ht="24">
      <c r="A27" s="3" t="s">
        <v>40</v>
      </c>
      <c r="C27" s="4">
        <v>322668775</v>
      </c>
      <c r="E27" s="4">
        <v>564197307692</v>
      </c>
      <c r="G27" s="4">
        <v>437822242751</v>
      </c>
      <c r="I27" s="4">
        <v>126375064941</v>
      </c>
      <c r="K27" s="4">
        <v>322668775</v>
      </c>
      <c r="M27" s="4">
        <v>564197307692</v>
      </c>
      <c r="O27" s="4">
        <v>605662591903</v>
      </c>
      <c r="Q27" s="4">
        <v>-41465284210</v>
      </c>
    </row>
    <row r="28" spans="1:17" ht="24">
      <c r="A28" s="3" t="s">
        <v>27</v>
      </c>
      <c r="C28" s="4">
        <v>4279184</v>
      </c>
      <c r="E28" s="4">
        <v>64231215113</v>
      </c>
      <c r="G28" s="4">
        <v>66060315941</v>
      </c>
      <c r="I28" s="4">
        <v>-1829100827</v>
      </c>
      <c r="K28" s="4">
        <v>4279184</v>
      </c>
      <c r="M28" s="4">
        <v>64231215113</v>
      </c>
      <c r="O28" s="4">
        <v>89035421630</v>
      </c>
      <c r="Q28" s="4">
        <v>-24804206516</v>
      </c>
    </row>
    <row r="29" spans="1:17" ht="24">
      <c r="A29" s="3" t="s">
        <v>23</v>
      </c>
      <c r="C29" s="4">
        <v>83834402</v>
      </c>
      <c r="E29" s="4">
        <v>228339509224</v>
      </c>
      <c r="G29" s="4">
        <v>215589164366</v>
      </c>
      <c r="I29" s="4">
        <v>12750344858</v>
      </c>
      <c r="K29" s="4">
        <v>83834402</v>
      </c>
      <c r="M29" s="4">
        <v>228339509224</v>
      </c>
      <c r="O29" s="4">
        <v>308804440003</v>
      </c>
      <c r="Q29" s="4">
        <v>-80464930778</v>
      </c>
    </row>
    <row r="30" spans="1:17" ht="24">
      <c r="A30" s="3" t="s">
        <v>41</v>
      </c>
      <c r="C30" s="4">
        <v>84887540</v>
      </c>
      <c r="E30" s="4">
        <v>320653344720</v>
      </c>
      <c r="G30" s="4">
        <v>274580522031</v>
      </c>
      <c r="I30" s="4">
        <v>46072822689</v>
      </c>
      <c r="K30" s="4">
        <v>84887540</v>
      </c>
      <c r="M30" s="4">
        <v>320653344720</v>
      </c>
      <c r="O30" s="4">
        <v>371354752423</v>
      </c>
      <c r="Q30" s="4">
        <v>-50701407702</v>
      </c>
    </row>
    <row r="31" spans="1:17" ht="24">
      <c r="A31" s="3" t="s">
        <v>44</v>
      </c>
      <c r="C31" s="4">
        <v>20000000</v>
      </c>
      <c r="E31" s="4">
        <v>96860232000</v>
      </c>
      <c r="G31" s="4">
        <v>71485337939</v>
      </c>
      <c r="I31" s="4">
        <v>25374894061</v>
      </c>
      <c r="K31" s="4">
        <v>20000000</v>
      </c>
      <c r="M31" s="4">
        <v>96860232000</v>
      </c>
      <c r="O31" s="4">
        <v>78953809072</v>
      </c>
      <c r="Q31" s="4">
        <v>17906422928</v>
      </c>
    </row>
    <row r="32" spans="1:17" ht="24">
      <c r="A32" s="3" t="s">
        <v>32</v>
      </c>
      <c r="C32" s="4">
        <v>325674323</v>
      </c>
      <c r="E32" s="4">
        <v>809017665384</v>
      </c>
      <c r="G32" s="4">
        <v>693767449747</v>
      </c>
      <c r="I32" s="4">
        <v>115250215637</v>
      </c>
      <c r="K32" s="4">
        <v>325674323</v>
      </c>
      <c r="M32" s="4">
        <v>809017665384</v>
      </c>
      <c r="O32" s="4">
        <v>797317502700</v>
      </c>
      <c r="Q32" s="4">
        <v>11700162684</v>
      </c>
    </row>
    <row r="33" spans="1:17" ht="24.75" thickBot="1">
      <c r="A33" s="3" t="s">
        <v>31</v>
      </c>
      <c r="C33" s="4">
        <v>87619924</v>
      </c>
      <c r="E33" s="4">
        <v>355275130059</v>
      </c>
      <c r="G33" s="4">
        <v>286458638708</v>
      </c>
      <c r="I33" s="4">
        <v>68816491351</v>
      </c>
      <c r="K33" s="4">
        <v>87619924</v>
      </c>
      <c r="M33" s="4">
        <v>355275130059</v>
      </c>
      <c r="O33" s="4">
        <v>372428607890</v>
      </c>
      <c r="Q33" s="4">
        <v>-17153477830</v>
      </c>
    </row>
    <row r="34" spans="1:17" ht="23.25" thickBot="1">
      <c r="A34" s="2" t="s">
        <v>50</v>
      </c>
      <c r="C34" s="2" t="s">
        <v>50</v>
      </c>
      <c r="E34" s="5">
        <f>SUM(E8:E33)</f>
        <v>6207343488108</v>
      </c>
      <c r="G34" s="5">
        <f>SUM(G8:G33)</f>
        <v>5214322117718</v>
      </c>
      <c r="I34" s="5">
        <f>SUM(I8:I33)</f>
        <v>993021370394</v>
      </c>
      <c r="K34" s="2" t="s">
        <v>50</v>
      </c>
      <c r="M34" s="5">
        <f>SUM(M8:M33)</f>
        <v>6207343488108</v>
      </c>
      <c r="O34" s="5">
        <f>SUM(O8:O33)</f>
        <v>6950654341463</v>
      </c>
      <c r="Q34" s="5">
        <f>SUM(Q8:Q33)</f>
        <v>-743310853338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2"/>
  <sheetViews>
    <sheetView rightToLeft="1" workbookViewId="0">
      <selection activeCell="I12" sqref="I12"/>
    </sheetView>
  </sheetViews>
  <sheetFormatPr defaultRowHeight="22.5"/>
  <cols>
    <col min="1" max="1" width="28.2851562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20.285156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20.140625" style="2" bestFit="1" customWidth="1"/>
    <col min="10" max="10" width="1" style="2" customWidth="1"/>
    <col min="11" max="11" width="20.855468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20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</row>
    <row r="3" spans="1:20" ht="24">
      <c r="A3" s="12" t="s">
        <v>1</v>
      </c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</row>
    <row r="4" spans="1:20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</row>
    <row r="5" spans="1:20" ht="25.5">
      <c r="A5" s="13" t="s">
        <v>117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24.75" thickBot="1">
      <c r="A6" s="11" t="s">
        <v>52</v>
      </c>
      <c r="C6" s="11" t="s">
        <v>4</v>
      </c>
      <c r="E6" s="11" t="s">
        <v>5</v>
      </c>
      <c r="F6" s="11" t="s">
        <v>5</v>
      </c>
      <c r="G6" s="11" t="s">
        <v>5</v>
      </c>
      <c r="I6" s="11" t="s">
        <v>6</v>
      </c>
      <c r="J6" s="11" t="s">
        <v>6</v>
      </c>
      <c r="K6" s="11" t="s">
        <v>6</v>
      </c>
    </row>
    <row r="7" spans="1:20" ht="24.75" thickBot="1">
      <c r="A7" s="11" t="s">
        <v>52</v>
      </c>
      <c r="C7" s="11" t="s">
        <v>53</v>
      </c>
      <c r="E7" s="11" t="s">
        <v>54</v>
      </c>
      <c r="G7" s="11" t="s">
        <v>55</v>
      </c>
      <c r="I7" s="11" t="s">
        <v>53</v>
      </c>
      <c r="K7" s="11" t="s">
        <v>51</v>
      </c>
    </row>
    <row r="8" spans="1:20" ht="24">
      <c r="A8" s="3" t="s">
        <v>56</v>
      </c>
      <c r="C8" s="4">
        <v>383794848</v>
      </c>
      <c r="E8" s="4">
        <v>626097564655</v>
      </c>
      <c r="F8" s="4"/>
      <c r="G8" s="4">
        <v>342586376794</v>
      </c>
      <c r="I8" s="4">
        <v>283894982709</v>
      </c>
      <c r="K8" s="14">
        <v>4.1304394701638512E-2</v>
      </c>
    </row>
    <row r="9" spans="1:20" ht="24.75" thickBot="1">
      <c r="A9" s="3" t="s">
        <v>57</v>
      </c>
      <c r="C9" s="4">
        <v>519076</v>
      </c>
      <c r="E9" s="4">
        <v>2124</v>
      </c>
      <c r="F9" s="4"/>
      <c r="G9" s="4">
        <v>0</v>
      </c>
      <c r="I9" s="4">
        <v>521200</v>
      </c>
      <c r="K9" s="14">
        <v>7.5830331036743318E-8</v>
      </c>
    </row>
    <row r="10" spans="1:20" ht="23.25" thickBot="1">
      <c r="A10" s="2" t="s">
        <v>50</v>
      </c>
      <c r="C10" s="5">
        <f>SUM(C8:C9)</f>
        <v>384313924</v>
      </c>
      <c r="E10" s="5">
        <f>SUM(E8:E9)</f>
        <v>626097566779</v>
      </c>
      <c r="G10" s="5">
        <f>SUM(G8:G9)</f>
        <v>342586376794</v>
      </c>
      <c r="I10" s="5">
        <f>SUM(I8:I9)</f>
        <v>283895503909</v>
      </c>
      <c r="K10" s="15">
        <f>SUM(K8:K9)</f>
        <v>4.1304470531969548E-2</v>
      </c>
    </row>
    <row r="11" spans="1:20" ht="23.25" thickTop="1"/>
    <row r="12" spans="1:20">
      <c r="K12" s="4"/>
    </row>
  </sheetData>
  <mergeCells count="13">
    <mergeCell ref="A5:T5"/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Y11"/>
  <sheetViews>
    <sheetView rightToLeft="1" tabSelected="1" workbookViewId="0">
      <selection activeCell="E11" sqref="E11"/>
    </sheetView>
  </sheetViews>
  <sheetFormatPr defaultRowHeight="22.5"/>
  <cols>
    <col min="1" max="1" width="28.28515625" style="2" bestFit="1" customWidth="1"/>
    <col min="2" max="2" width="1" style="2" customWidth="1"/>
    <col min="3" max="3" width="23.7109375" style="2" customWidth="1"/>
    <col min="4" max="4" width="1" style="2" customWidth="1"/>
    <col min="5" max="5" width="20.5703125" style="2" bestFit="1" customWidth="1"/>
    <col min="6" max="6" width="1" style="2" customWidth="1"/>
    <col min="7" max="7" width="20.42578125" style="2" bestFit="1" customWidth="1"/>
    <col min="8" max="8" width="1" style="2" customWidth="1"/>
    <col min="9" max="9" width="30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25" ht="24">
      <c r="A2" s="12" t="s">
        <v>0</v>
      </c>
      <c r="B2" s="12" t="s">
        <v>0</v>
      </c>
      <c r="C2" s="12"/>
      <c r="D2" s="12"/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</row>
    <row r="3" spans="1:25" ht="24">
      <c r="A3" s="12" t="s">
        <v>58</v>
      </c>
      <c r="B3" s="12" t="s">
        <v>58</v>
      </c>
      <c r="C3" s="12"/>
      <c r="D3" s="12"/>
      <c r="E3" s="12" t="s">
        <v>58</v>
      </c>
      <c r="F3" s="12" t="s">
        <v>58</v>
      </c>
      <c r="G3" s="12" t="s">
        <v>58</v>
      </c>
      <c r="H3" s="12" t="s">
        <v>58</v>
      </c>
      <c r="I3" s="12" t="s">
        <v>58</v>
      </c>
    </row>
    <row r="4" spans="1:25" ht="24">
      <c r="A4" s="12" t="s">
        <v>2</v>
      </c>
      <c r="B4" s="12" t="s">
        <v>2</v>
      </c>
      <c r="C4" s="12"/>
      <c r="D4" s="12"/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</row>
    <row r="5" spans="1:25" ht="25.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pans="1:25" ht="25.5">
      <c r="A6" s="13" t="s">
        <v>109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8" spans="1:25" ht="24.75" thickBot="1">
      <c r="A8" s="11" t="s">
        <v>62</v>
      </c>
      <c r="C8" s="9" t="s">
        <v>110</v>
      </c>
      <c r="E8" s="11" t="s">
        <v>53</v>
      </c>
      <c r="G8" s="11" t="s">
        <v>94</v>
      </c>
      <c r="I8" s="11" t="s">
        <v>13</v>
      </c>
    </row>
    <row r="9" spans="1:25" ht="24">
      <c r="A9" s="3" t="s">
        <v>101</v>
      </c>
      <c r="C9" s="10" t="s">
        <v>111</v>
      </c>
      <c r="E9" s="4">
        <v>966488692353</v>
      </c>
      <c r="G9" s="2" t="s">
        <v>95</v>
      </c>
      <c r="I9" s="2" t="s">
        <v>102</v>
      </c>
    </row>
    <row r="10" spans="1:25" ht="24.75" thickBot="1">
      <c r="A10" s="3" t="s">
        <v>103</v>
      </c>
      <c r="E10" s="4">
        <v>889735361</v>
      </c>
      <c r="G10" s="2" t="s">
        <v>104</v>
      </c>
      <c r="I10" s="2" t="s">
        <v>48</v>
      </c>
    </row>
    <row r="11" spans="1:25">
      <c r="A11" s="2" t="s">
        <v>50</v>
      </c>
      <c r="E11" s="5">
        <f>SUM(E9:E10)</f>
        <v>967378427714</v>
      </c>
      <c r="G11" s="6" t="s">
        <v>105</v>
      </c>
      <c r="I11" s="6" t="s">
        <v>106</v>
      </c>
    </row>
  </sheetData>
  <mergeCells count="9">
    <mergeCell ref="A8"/>
    <mergeCell ref="E8"/>
    <mergeCell ref="G8"/>
    <mergeCell ref="I8"/>
    <mergeCell ref="A2:I2"/>
    <mergeCell ref="A3:I3"/>
    <mergeCell ref="A4:I4"/>
    <mergeCell ref="A5:Y5"/>
    <mergeCell ref="A6:K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3"/>
  <sheetViews>
    <sheetView rightToLeft="1" topLeftCell="A16" workbookViewId="0">
      <selection activeCell="I33" sqref="I33"/>
    </sheetView>
  </sheetViews>
  <sheetFormatPr defaultRowHeight="22.5"/>
  <cols>
    <col min="1" max="1" width="40" style="2" bestFit="1" customWidth="1"/>
    <col min="2" max="2" width="1" style="2" customWidth="1"/>
    <col min="3" max="3" width="17" style="2" bestFit="1" customWidth="1"/>
    <col min="4" max="4" width="1" style="2" customWidth="1"/>
    <col min="5" max="5" width="20.4257812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20.5703125" style="2" bestFit="1" customWidth="1"/>
    <col min="10" max="10" width="1" style="2" customWidth="1"/>
    <col min="11" max="11" width="20.42578125" style="2" bestFit="1" customWidth="1"/>
    <col min="12" max="12" width="1" style="2" customWidth="1"/>
    <col min="13" max="13" width="20.28515625" style="2" bestFit="1" customWidth="1"/>
    <col min="14" max="14" width="1" style="2" customWidth="1"/>
    <col min="15" max="15" width="19.42578125" style="2" bestFit="1" customWidth="1"/>
    <col min="16" max="16" width="1" style="2" customWidth="1"/>
    <col min="17" max="17" width="19.5703125" style="2" bestFit="1" customWidth="1"/>
    <col min="18" max="18" width="1" style="2" customWidth="1"/>
    <col min="19" max="19" width="20.5703125" style="2" bestFit="1" customWidth="1"/>
    <col min="20" max="20" width="1" style="2" customWidth="1"/>
    <col min="21" max="21" width="20.4257812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  <c r="T2" s="12" t="s">
        <v>0</v>
      </c>
      <c r="U2" s="12" t="s">
        <v>0</v>
      </c>
    </row>
    <row r="3" spans="1:21" ht="24">
      <c r="A3" s="12" t="s">
        <v>58</v>
      </c>
      <c r="B3" s="12" t="s">
        <v>58</v>
      </c>
      <c r="C3" s="12" t="s">
        <v>58</v>
      </c>
      <c r="D3" s="12" t="s">
        <v>58</v>
      </c>
      <c r="E3" s="12" t="s">
        <v>58</v>
      </c>
      <c r="F3" s="12" t="s">
        <v>58</v>
      </c>
      <c r="G3" s="12" t="s">
        <v>58</v>
      </c>
      <c r="H3" s="12" t="s">
        <v>58</v>
      </c>
      <c r="I3" s="12" t="s">
        <v>58</v>
      </c>
      <c r="J3" s="12" t="s">
        <v>58</v>
      </c>
      <c r="K3" s="12" t="s">
        <v>58</v>
      </c>
      <c r="L3" s="12" t="s">
        <v>58</v>
      </c>
      <c r="M3" s="12" t="s">
        <v>58</v>
      </c>
      <c r="N3" s="12" t="s">
        <v>58</v>
      </c>
      <c r="O3" s="12" t="s">
        <v>58</v>
      </c>
      <c r="P3" s="12" t="s">
        <v>58</v>
      </c>
      <c r="Q3" s="12" t="s">
        <v>58</v>
      </c>
      <c r="R3" s="12" t="s">
        <v>58</v>
      </c>
      <c r="S3" s="12" t="s">
        <v>58</v>
      </c>
      <c r="T3" s="12" t="s">
        <v>58</v>
      </c>
      <c r="U3" s="12" t="s">
        <v>58</v>
      </c>
    </row>
    <row r="4" spans="1:21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  <c r="T4" s="12" t="s">
        <v>2</v>
      </c>
      <c r="U4" s="12" t="s">
        <v>2</v>
      </c>
    </row>
    <row r="5" spans="1:21" ht="25.5">
      <c r="A5" s="13" t="s">
        <v>116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21" ht="24">
      <c r="A6" s="11" t="s">
        <v>3</v>
      </c>
      <c r="C6" s="11" t="s">
        <v>60</v>
      </c>
      <c r="D6" s="11" t="s">
        <v>60</v>
      </c>
      <c r="E6" s="11" t="s">
        <v>60</v>
      </c>
      <c r="F6" s="11" t="s">
        <v>60</v>
      </c>
      <c r="G6" s="11" t="s">
        <v>60</v>
      </c>
      <c r="H6" s="11" t="s">
        <v>60</v>
      </c>
      <c r="I6" s="11" t="s">
        <v>60</v>
      </c>
      <c r="J6" s="11" t="s">
        <v>60</v>
      </c>
      <c r="K6" s="11" t="s">
        <v>60</v>
      </c>
      <c r="M6" s="11" t="s">
        <v>61</v>
      </c>
      <c r="N6" s="11" t="s">
        <v>61</v>
      </c>
      <c r="O6" s="11" t="s">
        <v>61</v>
      </c>
      <c r="P6" s="11" t="s">
        <v>61</v>
      </c>
      <c r="Q6" s="11" t="s">
        <v>61</v>
      </c>
      <c r="R6" s="11" t="s">
        <v>61</v>
      </c>
      <c r="S6" s="11" t="s">
        <v>61</v>
      </c>
      <c r="T6" s="11" t="s">
        <v>61</v>
      </c>
      <c r="U6" s="11" t="s">
        <v>61</v>
      </c>
    </row>
    <row r="7" spans="1:21" ht="24">
      <c r="A7" s="11" t="s">
        <v>3</v>
      </c>
      <c r="C7" s="11" t="s">
        <v>91</v>
      </c>
      <c r="E7" s="11" t="s">
        <v>92</v>
      </c>
      <c r="G7" s="11" t="s">
        <v>93</v>
      </c>
      <c r="I7" s="11" t="s">
        <v>53</v>
      </c>
      <c r="K7" s="11" t="s">
        <v>94</v>
      </c>
      <c r="M7" s="11" t="s">
        <v>91</v>
      </c>
      <c r="O7" s="11" t="s">
        <v>92</v>
      </c>
      <c r="Q7" s="11" t="s">
        <v>93</v>
      </c>
      <c r="S7" s="11" t="s">
        <v>53</v>
      </c>
      <c r="U7" s="11" t="s">
        <v>94</v>
      </c>
    </row>
    <row r="8" spans="1:21" ht="24">
      <c r="A8" s="3" t="s">
        <v>44</v>
      </c>
      <c r="C8" s="4">
        <v>0</v>
      </c>
      <c r="E8" s="4">
        <v>25374894061</v>
      </c>
      <c r="G8" s="4">
        <v>775810444</v>
      </c>
      <c r="I8" s="4">
        <f>E8+G8</f>
        <v>26150704505</v>
      </c>
      <c r="K8" s="14">
        <f>I8/I33</f>
        <v>2.7057434517245987E-2</v>
      </c>
      <c r="M8" s="4">
        <v>3573541280</v>
      </c>
      <c r="O8" s="4">
        <v>17906422928</v>
      </c>
      <c r="Q8" s="4">
        <v>407491516</v>
      </c>
      <c r="S8" s="4">
        <v>21887455724</v>
      </c>
      <c r="U8" s="14">
        <f>S8/S33</f>
        <v>-3.1300256594122514E-2</v>
      </c>
    </row>
    <row r="9" spans="1:21" ht="24">
      <c r="A9" s="3" t="s">
        <v>20</v>
      </c>
      <c r="C9" s="4">
        <v>0</v>
      </c>
      <c r="E9" s="4">
        <v>11289159840</v>
      </c>
      <c r="G9" s="4">
        <v>-34780671153</v>
      </c>
      <c r="I9" s="4">
        <f t="shared" ref="I9:I32" si="0">E9+G9</f>
        <v>-23491511313</v>
      </c>
      <c r="K9" s="14">
        <f>I9/I33</f>
        <v>-2.4306038445010558E-2</v>
      </c>
      <c r="M9" s="4">
        <v>34459554470</v>
      </c>
      <c r="O9" s="4">
        <v>-425476112867</v>
      </c>
      <c r="Q9" s="4">
        <v>-42209000905</v>
      </c>
      <c r="S9" s="4">
        <v>-433225559302</v>
      </c>
      <c r="U9" s="14">
        <f>S9/S33</f>
        <v>0.61953620102202978</v>
      </c>
    </row>
    <row r="10" spans="1:21" ht="24">
      <c r="A10" s="3" t="s">
        <v>43</v>
      </c>
      <c r="C10" s="4">
        <v>0</v>
      </c>
      <c r="E10" s="4">
        <v>-15688548</v>
      </c>
      <c r="G10" s="4">
        <v>98059514</v>
      </c>
      <c r="I10" s="4">
        <f t="shared" si="0"/>
        <v>82370966</v>
      </c>
      <c r="K10" s="14">
        <f>I10/I33</f>
        <v>8.5227035403239723E-5</v>
      </c>
      <c r="M10" s="4">
        <v>0</v>
      </c>
      <c r="O10" s="4">
        <v>1756193880</v>
      </c>
      <c r="Q10" s="4">
        <v>98059514</v>
      </c>
      <c r="S10" s="4">
        <v>1854253394</v>
      </c>
      <c r="U10" s="14">
        <f>S10/S33</f>
        <v>-2.6516835832628158E-3</v>
      </c>
    </row>
    <row r="11" spans="1:21" ht="24">
      <c r="A11" s="3" t="s">
        <v>16</v>
      </c>
      <c r="C11" s="4">
        <v>0</v>
      </c>
      <c r="E11" s="4">
        <v>23544612206</v>
      </c>
      <c r="G11" s="4">
        <v>2093604696</v>
      </c>
      <c r="I11" s="4">
        <f t="shared" si="0"/>
        <v>25638216902</v>
      </c>
      <c r="K11" s="14">
        <f>I11/I33</f>
        <v>2.6527177301559061E-2</v>
      </c>
      <c r="M11" s="4">
        <v>1512000000</v>
      </c>
      <c r="O11" s="4">
        <v>9465954069</v>
      </c>
      <c r="Q11" s="4">
        <v>1284762528</v>
      </c>
      <c r="S11" s="4">
        <v>12262716597</v>
      </c>
      <c r="U11" s="14">
        <f>S11/S33</f>
        <v>-1.7536354196081017E-2</v>
      </c>
    </row>
    <row r="12" spans="1:21" ht="24">
      <c r="A12" s="3" t="s">
        <v>35</v>
      </c>
      <c r="C12" s="4">
        <v>0</v>
      </c>
      <c r="E12" s="4">
        <v>34741238314</v>
      </c>
      <c r="G12" s="4">
        <v>-4155848083</v>
      </c>
      <c r="I12" s="4">
        <f t="shared" si="0"/>
        <v>30585390231</v>
      </c>
      <c r="K12" s="14">
        <f>I12/I33</f>
        <v>3.1645885226589905E-2</v>
      </c>
      <c r="M12" s="4">
        <v>1599701760</v>
      </c>
      <c r="O12" s="4">
        <v>-36174405514</v>
      </c>
      <c r="Q12" s="4">
        <v>-6262821130</v>
      </c>
      <c r="S12" s="4">
        <v>-40837524884</v>
      </c>
      <c r="U12" s="14">
        <f>S12/S33</f>
        <v>5.8399890040050008E-2</v>
      </c>
    </row>
    <row r="13" spans="1:21" ht="24">
      <c r="A13" s="3" t="s">
        <v>21</v>
      </c>
      <c r="C13" s="4">
        <v>0</v>
      </c>
      <c r="E13" s="4">
        <v>441238623621</v>
      </c>
      <c r="G13" s="4">
        <v>-5143139122</v>
      </c>
      <c r="I13" s="4">
        <f t="shared" si="0"/>
        <v>436095484499</v>
      </c>
      <c r="K13" s="14">
        <f>I13/I33</f>
        <v>0.45121633387896964</v>
      </c>
      <c r="M13" s="4">
        <v>0</v>
      </c>
      <c r="O13" s="4">
        <v>107992341077</v>
      </c>
      <c r="Q13" s="4">
        <v>-16200497065</v>
      </c>
      <c r="S13" s="4">
        <v>91791844012</v>
      </c>
      <c r="U13" s="14">
        <f>S13/S33</f>
        <v>-0.13126734815837238</v>
      </c>
    </row>
    <row r="14" spans="1:21" ht="24">
      <c r="A14" s="3" t="s">
        <v>34</v>
      </c>
      <c r="C14" s="4">
        <v>0</v>
      </c>
      <c r="E14" s="4">
        <v>34328342531</v>
      </c>
      <c r="G14" s="4">
        <v>0</v>
      </c>
      <c r="I14" s="4">
        <f t="shared" si="0"/>
        <v>34328342531</v>
      </c>
      <c r="K14" s="14">
        <f>I14/I33</f>
        <v>3.5518617861347856E-2</v>
      </c>
      <c r="M14" s="4">
        <v>0</v>
      </c>
      <c r="O14" s="4">
        <v>-27680016891</v>
      </c>
      <c r="Q14" s="4">
        <v>-1272581086</v>
      </c>
      <c r="S14" s="4">
        <v>-28952597977</v>
      </c>
      <c r="U14" s="14">
        <f>S14/S33</f>
        <v>4.1403795725461198E-2</v>
      </c>
    </row>
    <row r="15" spans="1:21" ht="24">
      <c r="A15" s="3" t="s">
        <v>29</v>
      </c>
      <c r="C15" s="4">
        <v>0</v>
      </c>
      <c r="E15" s="4">
        <v>11643219595</v>
      </c>
      <c r="G15" s="4">
        <v>0</v>
      </c>
      <c r="I15" s="4">
        <f t="shared" si="0"/>
        <v>11643219595</v>
      </c>
      <c r="K15" s="14">
        <f>I15/I33</f>
        <v>1.204692790212949E-2</v>
      </c>
      <c r="M15" s="4">
        <v>3635119110</v>
      </c>
      <c r="O15" s="4">
        <v>12744696687</v>
      </c>
      <c r="Q15" s="4">
        <v>322390937</v>
      </c>
      <c r="S15" s="4">
        <v>16702206734</v>
      </c>
      <c r="U15" s="14">
        <f>S15/S33</f>
        <v>-2.3885067458482134E-2</v>
      </c>
    </row>
    <row r="16" spans="1:21" ht="24">
      <c r="A16" s="3" t="s">
        <v>41</v>
      </c>
      <c r="C16" s="4">
        <v>0</v>
      </c>
      <c r="E16" s="4">
        <v>46072822689</v>
      </c>
      <c r="G16" s="4">
        <v>0</v>
      </c>
      <c r="I16" s="4">
        <f t="shared" si="0"/>
        <v>46072822689</v>
      </c>
      <c r="K16" s="14">
        <f>I16/I33</f>
        <v>4.7670317359670027E-2</v>
      </c>
      <c r="M16" s="4">
        <v>775751121</v>
      </c>
      <c r="O16" s="4">
        <v>-50701407702</v>
      </c>
      <c r="Q16" s="4">
        <v>-4226394163</v>
      </c>
      <c r="S16" s="4">
        <v>-54152050744</v>
      </c>
      <c r="U16" s="14">
        <f>S16/S33</f>
        <v>7.7440388903977253E-2</v>
      </c>
    </row>
    <row r="17" spans="1:21" ht="24">
      <c r="A17" s="3" t="s">
        <v>32</v>
      </c>
      <c r="C17" s="4">
        <v>0</v>
      </c>
      <c r="E17" s="4">
        <v>115250215637</v>
      </c>
      <c r="G17" s="4">
        <v>0</v>
      </c>
      <c r="I17" s="4">
        <f t="shared" si="0"/>
        <v>115250215637</v>
      </c>
      <c r="K17" s="14">
        <f>I17/I33</f>
        <v>0.11924631560501077</v>
      </c>
      <c r="M17" s="4">
        <v>0</v>
      </c>
      <c r="O17" s="4">
        <v>11700162684</v>
      </c>
      <c r="Q17" s="4">
        <v>-14148113146</v>
      </c>
      <c r="S17" s="4">
        <v>-2447950462</v>
      </c>
      <c r="U17" s="14">
        <f>S17/S33</f>
        <v>3.5007028023948845E-3</v>
      </c>
    </row>
    <row r="18" spans="1:21" ht="24">
      <c r="A18" s="3" t="s">
        <v>26</v>
      </c>
      <c r="C18" s="4">
        <v>0</v>
      </c>
      <c r="E18" s="4">
        <v>-14615212035</v>
      </c>
      <c r="G18" s="4">
        <v>0</v>
      </c>
      <c r="I18" s="4">
        <f t="shared" si="0"/>
        <v>-14615212035</v>
      </c>
      <c r="K18" s="14">
        <f>I18/I33</f>
        <v>-1.5121968990054097E-2</v>
      </c>
      <c r="M18" s="4">
        <v>1605960793</v>
      </c>
      <c r="O18" s="4">
        <v>12110215384</v>
      </c>
      <c r="Q18" s="4">
        <v>913335259</v>
      </c>
      <c r="S18" s="4">
        <v>14629511436</v>
      </c>
      <c r="U18" s="14">
        <f>S18/S33</f>
        <v>-2.0921000027031268E-2</v>
      </c>
    </row>
    <row r="19" spans="1:21" ht="24">
      <c r="A19" s="3" t="s">
        <v>24</v>
      </c>
      <c r="C19" s="4">
        <v>0</v>
      </c>
      <c r="E19" s="4">
        <v>18204177230</v>
      </c>
      <c r="G19" s="4">
        <v>0</v>
      </c>
      <c r="I19" s="4">
        <f t="shared" si="0"/>
        <v>18204177230</v>
      </c>
      <c r="K19" s="14">
        <f>I19/I33</f>
        <v>1.8835375285850848E-2</v>
      </c>
      <c r="M19" s="4">
        <v>0</v>
      </c>
      <c r="O19" s="4">
        <v>-70399823847</v>
      </c>
      <c r="Q19" s="4">
        <v>-4252794619</v>
      </c>
      <c r="S19" s="4">
        <v>-74652618466</v>
      </c>
      <c r="U19" s="14">
        <f>S19/S33</f>
        <v>0.10675731994042381</v>
      </c>
    </row>
    <row r="20" spans="1:21" ht="24">
      <c r="A20" s="3" t="s">
        <v>19</v>
      </c>
      <c r="C20" s="4">
        <v>0</v>
      </c>
      <c r="E20" s="4">
        <v>8548969755</v>
      </c>
      <c r="G20" s="4">
        <v>0</v>
      </c>
      <c r="I20" s="4">
        <f t="shared" si="0"/>
        <v>8548969755</v>
      </c>
      <c r="K20" s="14">
        <f>I20/I33</f>
        <v>8.8453903523555942E-3</v>
      </c>
      <c r="M20" s="4">
        <v>1345179875</v>
      </c>
      <c r="O20" s="4">
        <v>-10007309409</v>
      </c>
      <c r="Q20" s="4">
        <v>-839720291</v>
      </c>
      <c r="S20" s="4">
        <v>-9501849825</v>
      </c>
      <c r="U20" s="14">
        <f>S20/S33</f>
        <v>1.3588163987246913E-2</v>
      </c>
    </row>
    <row r="21" spans="1:21" ht="24">
      <c r="A21" s="3" t="s">
        <v>22</v>
      </c>
      <c r="C21" s="4">
        <v>0</v>
      </c>
      <c r="E21" s="4">
        <v>1086646519</v>
      </c>
      <c r="G21" s="4">
        <v>0</v>
      </c>
      <c r="I21" s="4">
        <f t="shared" si="0"/>
        <v>1086646519</v>
      </c>
      <c r="K21" s="14">
        <f>I21/I33</f>
        <v>1.1243240894567171E-3</v>
      </c>
      <c r="M21" s="4">
        <v>2475014889</v>
      </c>
      <c r="O21" s="4">
        <v>-21862677412</v>
      </c>
      <c r="Q21" s="4">
        <v>-5407487</v>
      </c>
      <c r="S21" s="4">
        <v>-19393070010</v>
      </c>
      <c r="U21" s="14">
        <f>S21/S33</f>
        <v>2.773314884631321E-2</v>
      </c>
    </row>
    <row r="22" spans="1:21" ht="24">
      <c r="A22" s="3" t="s">
        <v>40</v>
      </c>
      <c r="C22" s="4">
        <v>0</v>
      </c>
      <c r="E22" s="4">
        <v>126375064941</v>
      </c>
      <c r="G22" s="4">
        <v>0</v>
      </c>
      <c r="I22" s="4">
        <f t="shared" si="0"/>
        <v>126375064941</v>
      </c>
      <c r="K22" s="14">
        <f>I22/I33</f>
        <v>0.13075689963151976</v>
      </c>
      <c r="M22" s="4">
        <v>23391482310</v>
      </c>
      <c r="O22" s="4">
        <v>-41465284210</v>
      </c>
      <c r="Q22" s="4">
        <v>-9637417966</v>
      </c>
      <c r="S22" s="4">
        <v>-27711219866</v>
      </c>
      <c r="U22" s="14">
        <f>S22/S33</f>
        <v>3.9628557255782813E-2</v>
      </c>
    </row>
    <row r="23" spans="1:21" ht="24">
      <c r="A23" s="3" t="s">
        <v>23</v>
      </c>
      <c r="C23" s="4">
        <v>0</v>
      </c>
      <c r="E23" s="4">
        <v>12750344858</v>
      </c>
      <c r="G23" s="4">
        <v>0</v>
      </c>
      <c r="I23" s="4">
        <f t="shared" si="0"/>
        <v>12750344858</v>
      </c>
      <c r="K23" s="14">
        <f>I23/I33</f>
        <v>1.3192440800272777E-2</v>
      </c>
      <c r="M23" s="4">
        <v>25712898540</v>
      </c>
      <c r="O23" s="4">
        <v>-80464930778</v>
      </c>
      <c r="Q23" s="4">
        <v>-10482440027</v>
      </c>
      <c r="S23" s="4">
        <v>-65234472265</v>
      </c>
      <c r="U23" s="14">
        <f>S23/S33</f>
        <v>9.3288856705155354E-2</v>
      </c>
    </row>
    <row r="24" spans="1:21" ht="24">
      <c r="A24" s="3" t="s">
        <v>37</v>
      </c>
      <c r="C24" s="4">
        <v>0</v>
      </c>
      <c r="E24" s="4">
        <v>4372620848</v>
      </c>
      <c r="G24" s="4">
        <v>0</v>
      </c>
      <c r="I24" s="4">
        <f t="shared" si="0"/>
        <v>4372620848</v>
      </c>
      <c r="K24" s="14">
        <f>I24/I33</f>
        <v>4.5242338400819544E-3</v>
      </c>
      <c r="M24" s="4">
        <v>4028198000</v>
      </c>
      <c r="O24" s="4">
        <v>-13361310958</v>
      </c>
      <c r="Q24" s="4">
        <v>-171866470</v>
      </c>
      <c r="S24" s="4">
        <v>-9504979428</v>
      </c>
      <c r="U24" s="14">
        <f>S24/S33</f>
        <v>1.3592639490392321E-2</v>
      </c>
    </row>
    <row r="25" spans="1:21" ht="24">
      <c r="A25" s="3" t="s">
        <v>28</v>
      </c>
      <c r="C25" s="4">
        <v>0</v>
      </c>
      <c r="E25" s="4">
        <v>18852931111</v>
      </c>
      <c r="G25" s="4">
        <v>0</v>
      </c>
      <c r="I25" s="4">
        <f t="shared" si="0"/>
        <v>18852931111</v>
      </c>
      <c r="K25" s="14">
        <f>I25/I33</f>
        <v>1.9506623574768282E-2</v>
      </c>
      <c r="M25" s="4">
        <v>1379146652</v>
      </c>
      <c r="O25" s="4">
        <v>4507923469</v>
      </c>
      <c r="Q25" s="4">
        <v>-552241604</v>
      </c>
      <c r="S25" s="4">
        <v>5334828517</v>
      </c>
      <c r="U25" s="14">
        <f>S25/S33</f>
        <v>-7.6290960252928704E-3</v>
      </c>
    </row>
    <row r="26" spans="1:21" ht="24">
      <c r="A26" s="3" t="s">
        <v>42</v>
      </c>
      <c r="C26" s="4">
        <v>0</v>
      </c>
      <c r="E26" s="4">
        <v>6691631295</v>
      </c>
      <c r="G26" s="4">
        <v>0</v>
      </c>
      <c r="I26" s="4">
        <f t="shared" si="0"/>
        <v>6691631295</v>
      </c>
      <c r="K26" s="14">
        <f>I26/I33</f>
        <v>6.9236519246889967E-3</v>
      </c>
      <c r="M26" s="4">
        <v>489586020</v>
      </c>
      <c r="O26" s="4">
        <v>-13930808617</v>
      </c>
      <c r="Q26" s="4">
        <v>-545826993</v>
      </c>
      <c r="S26" s="4">
        <v>-13987049590</v>
      </c>
      <c r="U26" s="14">
        <f>S26/S33</f>
        <v>2.000224451312823E-2</v>
      </c>
    </row>
    <row r="27" spans="1:21" ht="24">
      <c r="A27" s="3" t="s">
        <v>39</v>
      </c>
      <c r="C27" s="4">
        <v>0</v>
      </c>
      <c r="E27" s="4">
        <v>8538495160</v>
      </c>
      <c r="G27" s="4">
        <v>0</v>
      </c>
      <c r="I27" s="4">
        <f t="shared" si="0"/>
        <v>8538495160</v>
      </c>
      <c r="K27" s="14">
        <f>I27/I33</f>
        <v>8.8345525690655506E-3</v>
      </c>
      <c r="M27" s="4">
        <v>0</v>
      </c>
      <c r="O27" s="4">
        <v>5047441074</v>
      </c>
      <c r="Q27" s="4">
        <v>79141332</v>
      </c>
      <c r="S27" s="4">
        <v>5126582406</v>
      </c>
      <c r="U27" s="14">
        <f>S27/S33</f>
        <v>-7.3312927177169767E-3</v>
      </c>
    </row>
    <row r="28" spans="1:21" ht="24">
      <c r="A28" s="3" t="s">
        <v>25</v>
      </c>
      <c r="C28" s="4">
        <v>0</v>
      </c>
      <c r="E28" s="4">
        <v>7202305894</v>
      </c>
      <c r="G28" s="4">
        <v>0</v>
      </c>
      <c r="I28" s="4">
        <f t="shared" si="0"/>
        <v>7202305894</v>
      </c>
      <c r="K28" s="14">
        <f>I28/I33</f>
        <v>7.4520332736282367E-3</v>
      </c>
      <c r="M28" s="4">
        <v>1451584000</v>
      </c>
      <c r="O28" s="4">
        <v>-4610276873</v>
      </c>
      <c r="Q28" s="4">
        <v>2712825358</v>
      </c>
      <c r="S28" s="4">
        <v>-445867515</v>
      </c>
      <c r="U28" s="14">
        <f>S28/S33</f>
        <v>6.3761488783646114E-4</v>
      </c>
    </row>
    <row r="29" spans="1:21" ht="24">
      <c r="A29" s="3" t="s">
        <v>31</v>
      </c>
      <c r="C29" s="4">
        <v>0</v>
      </c>
      <c r="E29" s="4">
        <v>68816491351</v>
      </c>
      <c r="G29" s="4">
        <v>0</v>
      </c>
      <c r="I29" s="4">
        <f t="shared" si="0"/>
        <v>68816491351</v>
      </c>
      <c r="K29" s="14">
        <f>I29/I33</f>
        <v>7.1202583015700191E-2</v>
      </c>
      <c r="M29" s="4">
        <v>9184538325</v>
      </c>
      <c r="O29" s="4">
        <v>-17153477830</v>
      </c>
      <c r="Q29" s="4">
        <v>-4079769945</v>
      </c>
      <c r="S29" s="4">
        <v>-12048709450</v>
      </c>
      <c r="U29" s="14">
        <f>S29/S33</f>
        <v>1.7230312292511058E-2</v>
      </c>
    </row>
    <row r="30" spans="1:21" ht="24">
      <c r="A30" s="3" t="s">
        <v>27</v>
      </c>
      <c r="C30" s="4">
        <v>0</v>
      </c>
      <c r="E30" s="4">
        <v>-1829100827</v>
      </c>
      <c r="G30" s="4">
        <v>0</v>
      </c>
      <c r="I30" s="4">
        <f t="shared" si="0"/>
        <v>-1829100827</v>
      </c>
      <c r="K30" s="14">
        <f>I30/I33</f>
        <v>-1.8925217040531499E-3</v>
      </c>
      <c r="M30" s="4">
        <v>597026400</v>
      </c>
      <c r="O30" s="4">
        <v>-24804206516</v>
      </c>
      <c r="Q30" s="4">
        <v>0</v>
      </c>
      <c r="S30" s="4">
        <v>-24207180116</v>
      </c>
      <c r="U30" s="14">
        <f>S30/S33</f>
        <v>3.4617589116130949E-2</v>
      </c>
    </row>
    <row r="31" spans="1:21" ht="24">
      <c r="A31" s="3" t="s">
        <v>30</v>
      </c>
      <c r="C31" s="4">
        <v>0</v>
      </c>
      <c r="E31" s="4">
        <v>752014958</v>
      </c>
      <c r="G31" s="4">
        <v>0</v>
      </c>
      <c r="I31" s="4">
        <f t="shared" si="0"/>
        <v>752014958</v>
      </c>
      <c r="K31" s="14">
        <f>I31/I33</f>
        <v>7.7808976343960606E-4</v>
      </c>
      <c r="M31" s="4">
        <v>657840200</v>
      </c>
      <c r="O31" s="4">
        <v>-18453371183</v>
      </c>
      <c r="Q31" s="4">
        <v>0</v>
      </c>
      <c r="S31" s="4">
        <v>-17795530983</v>
      </c>
      <c r="U31" s="14">
        <f>S31/S33</f>
        <v>2.5448580822749138E-2</v>
      </c>
    </row>
    <row r="32" spans="1:21" ht="24.75" thickBot="1">
      <c r="A32" s="3" t="s">
        <v>33</v>
      </c>
      <c r="C32" s="4">
        <v>0</v>
      </c>
      <c r="E32" s="4">
        <v>-1613944947</v>
      </c>
      <c r="G32" s="4">
        <v>0</v>
      </c>
      <c r="I32" s="4">
        <f t="shared" si="0"/>
        <v>-1613944947</v>
      </c>
      <c r="K32" s="14">
        <f>I32/I33</f>
        <v>-1.6699056696366638E-3</v>
      </c>
      <c r="M32" s="4">
        <v>0</v>
      </c>
      <c r="O32" s="4">
        <v>-34765170953</v>
      </c>
      <c r="Q32" s="4">
        <v>0</v>
      </c>
      <c r="S32" s="4">
        <v>-34765170953</v>
      </c>
      <c r="U32" s="14">
        <f>S32/S33</f>
        <v>4.9716092408778625E-2</v>
      </c>
    </row>
    <row r="33" spans="1:21" ht="23.25" thickBot="1">
      <c r="A33" s="2" t="s">
        <v>50</v>
      </c>
      <c r="C33" s="5">
        <f>SUM(C8:C32)</f>
        <v>0</v>
      </c>
      <c r="E33" s="5">
        <f>SUM(E8:E32)</f>
        <v>1007600876057</v>
      </c>
      <c r="G33" s="5">
        <f>SUM(G8:G32)</f>
        <v>-41112183704</v>
      </c>
      <c r="I33" s="5">
        <f>SUM(I8:I32)</f>
        <v>966488692353</v>
      </c>
      <c r="K33" s="15">
        <f>SUM(K8:K32)</f>
        <v>1</v>
      </c>
      <c r="M33" s="5">
        <f>SUM(M8:M32)</f>
        <v>117874123745</v>
      </c>
      <c r="O33" s="5">
        <f>SUM(O8:O32)</f>
        <v>-708079240308</v>
      </c>
      <c r="Q33" s="5">
        <f>SUM(Q8:Q32)</f>
        <v>-109068886453</v>
      </c>
      <c r="S33" s="5">
        <f>SUM(S8:S32)</f>
        <v>-699274003016</v>
      </c>
      <c r="U33" s="15">
        <f>SUM(U8:U32)</f>
        <v>1</v>
      </c>
    </row>
  </sheetData>
  <mergeCells count="17">
    <mergeCell ref="I7"/>
    <mergeCell ref="A5:S5"/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1"/>
  <sheetViews>
    <sheetView rightToLeft="1" workbookViewId="0">
      <selection activeCell="I16" sqref="I16"/>
    </sheetView>
  </sheetViews>
  <sheetFormatPr defaultRowHeight="22.5"/>
  <cols>
    <col min="1" max="1" width="26.7109375" style="2" bestFit="1" customWidth="1"/>
    <col min="2" max="2" width="1" style="2" customWidth="1"/>
    <col min="3" max="3" width="17.140625" style="2" bestFit="1" customWidth="1"/>
    <col min="4" max="4" width="1" style="2" customWidth="1"/>
    <col min="5" max="5" width="13.8554687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18.710937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</row>
    <row r="3" spans="1:13" ht="24">
      <c r="A3" s="12" t="s">
        <v>58</v>
      </c>
      <c r="B3" s="12" t="s">
        <v>58</v>
      </c>
      <c r="C3" s="12" t="s">
        <v>58</v>
      </c>
      <c r="D3" s="12" t="s">
        <v>58</v>
      </c>
      <c r="E3" s="12" t="s">
        <v>58</v>
      </c>
      <c r="F3" s="12" t="s">
        <v>58</v>
      </c>
      <c r="G3" s="12" t="s">
        <v>58</v>
      </c>
      <c r="H3" s="12" t="s">
        <v>58</v>
      </c>
      <c r="I3" s="12" t="s">
        <v>58</v>
      </c>
      <c r="J3" s="12" t="s">
        <v>58</v>
      </c>
      <c r="K3" s="12" t="s">
        <v>58</v>
      </c>
      <c r="L3" s="12" t="s">
        <v>58</v>
      </c>
      <c r="M3" s="12" t="s">
        <v>58</v>
      </c>
    </row>
    <row r="4" spans="1:13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</row>
    <row r="5" spans="1:13" ht="25.5">
      <c r="A5" s="13" t="s">
        <v>115</v>
      </c>
      <c r="B5" s="13"/>
      <c r="C5" s="13"/>
      <c r="D5" s="13"/>
    </row>
    <row r="6" spans="1:13" ht="24.75" thickBot="1">
      <c r="A6" s="7" t="s">
        <v>59</v>
      </c>
      <c r="C6" s="11" t="s">
        <v>60</v>
      </c>
      <c r="D6" s="11" t="s">
        <v>60</v>
      </c>
      <c r="E6" s="11" t="s">
        <v>60</v>
      </c>
      <c r="F6" s="11" t="s">
        <v>60</v>
      </c>
      <c r="G6" s="11" t="s">
        <v>60</v>
      </c>
      <c r="I6" s="11" t="s">
        <v>61</v>
      </c>
      <c r="J6" s="11" t="s">
        <v>61</v>
      </c>
      <c r="K6" s="11" t="s">
        <v>61</v>
      </c>
      <c r="L6" s="11" t="s">
        <v>61</v>
      </c>
      <c r="M6" s="11" t="s">
        <v>61</v>
      </c>
    </row>
    <row r="7" spans="1:13" ht="24.75" thickBot="1">
      <c r="A7" s="11" t="s">
        <v>62</v>
      </c>
      <c r="C7" s="11" t="s">
        <v>63</v>
      </c>
      <c r="E7" s="11" t="s">
        <v>64</v>
      </c>
      <c r="G7" s="11" t="s">
        <v>65</v>
      </c>
      <c r="I7" s="11" t="s">
        <v>63</v>
      </c>
      <c r="K7" s="11" t="s">
        <v>64</v>
      </c>
      <c r="M7" s="11" t="s">
        <v>65</v>
      </c>
    </row>
    <row r="8" spans="1:13" ht="24">
      <c r="A8" s="3" t="s">
        <v>56</v>
      </c>
      <c r="C8" s="4">
        <v>889733237</v>
      </c>
      <c r="E8" s="4">
        <v>0</v>
      </c>
      <c r="G8" s="4">
        <v>889733237</v>
      </c>
      <c r="I8" s="4">
        <v>114997689411</v>
      </c>
      <c r="K8" s="4">
        <v>0</v>
      </c>
      <c r="M8" s="4">
        <v>114997689411</v>
      </c>
    </row>
    <row r="9" spans="1:13" ht="24.75" thickBot="1">
      <c r="A9" s="3" t="s">
        <v>57</v>
      </c>
      <c r="C9" s="4">
        <v>2124</v>
      </c>
      <c r="E9" s="4">
        <v>0</v>
      </c>
      <c r="G9" s="4">
        <v>2124</v>
      </c>
      <c r="I9" s="4">
        <v>21200</v>
      </c>
      <c r="K9" s="4">
        <v>0</v>
      </c>
      <c r="M9" s="4">
        <v>21200</v>
      </c>
    </row>
    <row r="10" spans="1:13" ht="23.25" thickBot="1">
      <c r="A10" s="2" t="s">
        <v>50</v>
      </c>
      <c r="C10" s="5">
        <f>SUM(C8:C9)</f>
        <v>889735361</v>
      </c>
      <c r="E10" s="5">
        <f>SUM(E8:E9)</f>
        <v>0</v>
      </c>
      <c r="G10" s="5">
        <f>SUM(G8:G9)</f>
        <v>889735361</v>
      </c>
      <c r="I10" s="5">
        <f>SUM(I8:I9)</f>
        <v>114997710611</v>
      </c>
      <c r="K10" s="5">
        <f>SUM(K8:K9)</f>
        <v>0</v>
      </c>
      <c r="M10" s="5">
        <f>SUM(M8:M9)</f>
        <v>114997710611</v>
      </c>
    </row>
    <row r="11" spans="1:13" ht="23.25" thickTop="1"/>
  </sheetData>
  <mergeCells count="13">
    <mergeCell ref="A5:D5"/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1"/>
  <sheetViews>
    <sheetView rightToLeft="1" workbookViewId="0">
      <selection activeCell="C10" sqref="C10"/>
    </sheetView>
  </sheetViews>
  <sheetFormatPr defaultRowHeight="22.5"/>
  <cols>
    <col min="1" max="1" width="26.7109375" style="2" bestFit="1" customWidth="1"/>
    <col min="2" max="2" width="1" style="2" customWidth="1"/>
    <col min="3" max="3" width="32.5703125" style="2" bestFit="1" customWidth="1"/>
    <col min="4" max="4" width="1" style="2" customWidth="1"/>
    <col min="5" max="5" width="28.7109375" style="2" bestFit="1" customWidth="1"/>
    <col min="6" max="6" width="1" style="2" customWidth="1"/>
    <col min="7" max="7" width="32.5703125" style="2" bestFit="1" customWidth="1"/>
    <col min="8" max="8" width="1" style="2" customWidth="1"/>
    <col min="9" max="9" width="28.7109375" style="2" bestFit="1" customWidth="1"/>
    <col min="10" max="10" width="1" style="2" customWidth="1"/>
    <col min="11" max="11" width="9.140625" style="2" customWidth="1"/>
    <col min="12" max="16384" width="9.140625" style="2"/>
  </cols>
  <sheetData>
    <row r="2" spans="1:9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</row>
    <row r="3" spans="1:9" ht="24">
      <c r="A3" s="12" t="s">
        <v>58</v>
      </c>
      <c r="B3" s="12" t="s">
        <v>58</v>
      </c>
      <c r="C3" s="12" t="s">
        <v>58</v>
      </c>
      <c r="D3" s="12" t="s">
        <v>58</v>
      </c>
      <c r="E3" s="12" t="s">
        <v>58</v>
      </c>
      <c r="F3" s="12" t="s">
        <v>58</v>
      </c>
      <c r="G3" s="12" t="s">
        <v>58</v>
      </c>
      <c r="H3" s="12" t="s">
        <v>58</v>
      </c>
      <c r="I3" s="12" t="s">
        <v>58</v>
      </c>
    </row>
    <row r="4" spans="1:9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</row>
    <row r="5" spans="1:9" ht="25.5">
      <c r="A5" s="13" t="s">
        <v>115</v>
      </c>
      <c r="B5" s="13"/>
      <c r="C5" s="13"/>
      <c r="D5" s="13"/>
      <c r="E5" s="13"/>
      <c r="F5" s="13"/>
      <c r="G5" s="13"/>
      <c r="H5" s="13"/>
    </row>
    <row r="6" spans="1:9" ht="24.75" thickBot="1">
      <c r="A6" s="11" t="s">
        <v>96</v>
      </c>
      <c r="B6" s="11" t="s">
        <v>96</v>
      </c>
      <c r="C6" s="11" t="s">
        <v>60</v>
      </c>
      <c r="D6" s="11" t="s">
        <v>60</v>
      </c>
      <c r="E6" s="11" t="s">
        <v>60</v>
      </c>
      <c r="G6" s="11" t="s">
        <v>61</v>
      </c>
      <c r="H6" s="11" t="s">
        <v>61</v>
      </c>
      <c r="I6" s="11" t="s">
        <v>61</v>
      </c>
    </row>
    <row r="7" spans="1:9" ht="24.75" thickBot="1">
      <c r="A7" s="11" t="s">
        <v>97</v>
      </c>
      <c r="C7" s="11" t="s">
        <v>98</v>
      </c>
      <c r="E7" s="11" t="s">
        <v>99</v>
      </c>
      <c r="G7" s="11" t="s">
        <v>98</v>
      </c>
      <c r="I7" s="11" t="s">
        <v>99</v>
      </c>
    </row>
    <row r="8" spans="1:9" ht="24">
      <c r="A8" s="3" t="s">
        <v>56</v>
      </c>
      <c r="C8" s="4">
        <v>889733237</v>
      </c>
      <c r="E8" s="16">
        <f>C8/C10</f>
        <v>0.9999976127733109</v>
      </c>
      <c r="G8" s="4">
        <v>114997689411</v>
      </c>
      <c r="I8" s="16">
        <f>G8/G10</f>
        <v>0.99999981564850393</v>
      </c>
    </row>
    <row r="9" spans="1:9" ht="24.75" thickBot="1">
      <c r="A9" s="3" t="s">
        <v>57</v>
      </c>
      <c r="C9" s="4">
        <v>2124</v>
      </c>
      <c r="E9" s="2">
        <v>0</v>
      </c>
      <c r="G9" s="4">
        <v>21200</v>
      </c>
      <c r="I9" s="2">
        <v>0</v>
      </c>
    </row>
    <row r="10" spans="1:9" ht="23.25" thickBot="1">
      <c r="A10" s="2" t="s">
        <v>50</v>
      </c>
      <c r="C10" s="5">
        <f>SUM(C8:C9)</f>
        <v>889735361</v>
      </c>
      <c r="E10" s="17">
        <f>SUM(E8:E9)</f>
        <v>0.9999976127733109</v>
      </c>
      <c r="G10" s="5">
        <f>SUM(G8:G9)</f>
        <v>114997710611</v>
      </c>
      <c r="I10" s="17">
        <f>SUM(I8:I9)</f>
        <v>0.99999981564850393</v>
      </c>
    </row>
    <row r="11" spans="1:9" ht="23.25" thickTop="1"/>
  </sheetData>
  <mergeCells count="12">
    <mergeCell ref="G7"/>
    <mergeCell ref="I7"/>
    <mergeCell ref="G6:I6"/>
    <mergeCell ref="A2:I2"/>
    <mergeCell ref="A3:I3"/>
    <mergeCell ref="A4:I4"/>
    <mergeCell ref="A7"/>
    <mergeCell ref="A6:B6"/>
    <mergeCell ref="C7"/>
    <mergeCell ref="E7"/>
    <mergeCell ref="C6:E6"/>
    <mergeCell ref="A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C11" sqref="C11"/>
    </sheetView>
  </sheetViews>
  <sheetFormatPr defaultRowHeight="22.5"/>
  <cols>
    <col min="1" max="1" width="42" style="2" bestFit="1" customWidth="1"/>
    <col min="2" max="2" width="1" style="2" customWidth="1"/>
    <col min="3" max="3" width="16.140625" style="2" customWidth="1"/>
    <col min="4" max="4" width="1" style="2" customWidth="1"/>
    <col min="5" max="5" width="13.140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</row>
    <row r="3" spans="1:5" ht="24">
      <c r="A3" s="12" t="s">
        <v>58</v>
      </c>
      <c r="B3" s="12" t="s">
        <v>58</v>
      </c>
      <c r="C3" s="12" t="s">
        <v>58</v>
      </c>
      <c r="D3" s="12" t="s">
        <v>58</v>
      </c>
      <c r="E3" s="12" t="s">
        <v>58</v>
      </c>
    </row>
    <row r="4" spans="1:5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</row>
    <row r="5" spans="1:5" ht="25.5">
      <c r="A5" s="13" t="s">
        <v>114</v>
      </c>
      <c r="B5" s="13"/>
      <c r="C5" s="13"/>
      <c r="D5" s="13"/>
      <c r="E5" s="13"/>
    </row>
    <row r="7" spans="1:5" ht="24">
      <c r="A7" s="11" t="s">
        <v>100</v>
      </c>
      <c r="C7" s="11" t="s">
        <v>60</v>
      </c>
      <c r="E7" s="11" t="s">
        <v>6</v>
      </c>
    </row>
    <row r="8" spans="1:5" ht="24">
      <c r="A8" s="11" t="s">
        <v>100</v>
      </c>
      <c r="C8" s="11" t="s">
        <v>53</v>
      </c>
      <c r="E8" s="11" t="s">
        <v>53</v>
      </c>
    </row>
    <row r="9" spans="1:5" ht="24">
      <c r="A9" s="3" t="s">
        <v>100</v>
      </c>
      <c r="C9" s="4">
        <v>0</v>
      </c>
      <c r="E9" s="4">
        <v>500000</v>
      </c>
    </row>
  </sheetData>
  <mergeCells count="9">
    <mergeCell ref="A2:E2"/>
    <mergeCell ref="A3:E3"/>
    <mergeCell ref="A4:E4"/>
    <mergeCell ref="A7:A8"/>
    <mergeCell ref="C8"/>
    <mergeCell ref="C7"/>
    <mergeCell ref="E8"/>
    <mergeCell ref="E7"/>
    <mergeCell ref="A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3"/>
  <sheetViews>
    <sheetView rightToLeft="1" workbookViewId="0">
      <selection activeCell="A28" sqref="A28:XFD28"/>
    </sheetView>
  </sheetViews>
  <sheetFormatPr defaultRowHeight="22.5"/>
  <cols>
    <col min="1" max="1" width="34.7109375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32.7109375" style="2" bestFit="1" customWidth="1"/>
    <col min="6" max="6" width="1" style="2" customWidth="1"/>
    <col min="7" max="7" width="22.42578125" style="2" bestFit="1" customWidth="1"/>
    <col min="8" max="8" width="1" style="2" customWidth="1"/>
    <col min="9" max="9" width="22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3.140625" style="2" bestFit="1" customWidth="1"/>
    <col min="14" max="14" width="1" style="2" customWidth="1"/>
    <col min="15" max="15" width="22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23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  <c r="R2" s="12" t="s">
        <v>0</v>
      </c>
      <c r="S2" s="12" t="s">
        <v>0</v>
      </c>
    </row>
    <row r="3" spans="1:19" ht="24">
      <c r="A3" s="12" t="s">
        <v>58</v>
      </c>
      <c r="B3" s="12" t="s">
        <v>58</v>
      </c>
      <c r="C3" s="12" t="s">
        <v>58</v>
      </c>
      <c r="D3" s="12" t="s">
        <v>58</v>
      </c>
      <c r="E3" s="12" t="s">
        <v>58</v>
      </c>
      <c r="F3" s="12" t="s">
        <v>58</v>
      </c>
      <c r="G3" s="12" t="s">
        <v>58</v>
      </c>
      <c r="H3" s="12" t="s">
        <v>58</v>
      </c>
      <c r="I3" s="12" t="s">
        <v>58</v>
      </c>
      <c r="J3" s="12" t="s">
        <v>58</v>
      </c>
      <c r="K3" s="12" t="s">
        <v>58</v>
      </c>
      <c r="L3" s="12" t="s">
        <v>58</v>
      </c>
      <c r="M3" s="12" t="s">
        <v>58</v>
      </c>
      <c r="N3" s="12" t="s">
        <v>58</v>
      </c>
      <c r="O3" s="12" t="s">
        <v>58</v>
      </c>
      <c r="P3" s="12" t="s">
        <v>58</v>
      </c>
      <c r="Q3" s="12" t="s">
        <v>58</v>
      </c>
      <c r="R3" s="12" t="s">
        <v>58</v>
      </c>
      <c r="S3" s="12" t="s">
        <v>58</v>
      </c>
    </row>
    <row r="4" spans="1:19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  <c r="R4" s="12" t="s">
        <v>2</v>
      </c>
      <c r="S4" s="12" t="s">
        <v>2</v>
      </c>
    </row>
    <row r="5" spans="1:19" ht="25.5">
      <c r="A5" s="13" t="s">
        <v>91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pans="1:19" ht="24">
      <c r="A6" s="11" t="s">
        <v>3</v>
      </c>
      <c r="C6" s="11" t="s">
        <v>66</v>
      </c>
      <c r="D6" s="11" t="s">
        <v>66</v>
      </c>
      <c r="E6" s="11" t="s">
        <v>66</v>
      </c>
      <c r="F6" s="11" t="s">
        <v>66</v>
      </c>
      <c r="G6" s="11" t="s">
        <v>66</v>
      </c>
      <c r="I6" s="11" t="s">
        <v>60</v>
      </c>
      <c r="J6" s="11" t="s">
        <v>60</v>
      </c>
      <c r="K6" s="11" t="s">
        <v>60</v>
      </c>
      <c r="L6" s="11" t="s">
        <v>60</v>
      </c>
      <c r="M6" s="11" t="s">
        <v>60</v>
      </c>
      <c r="O6" s="11" t="s">
        <v>61</v>
      </c>
      <c r="P6" s="11" t="s">
        <v>61</v>
      </c>
      <c r="Q6" s="11" t="s">
        <v>61</v>
      </c>
      <c r="R6" s="11" t="s">
        <v>61</v>
      </c>
      <c r="S6" s="11" t="s">
        <v>61</v>
      </c>
    </row>
    <row r="7" spans="1:19" ht="24.75" thickBot="1">
      <c r="A7" s="11" t="s">
        <v>3</v>
      </c>
      <c r="C7" s="11" t="s">
        <v>67</v>
      </c>
      <c r="E7" s="11" t="s">
        <v>68</v>
      </c>
      <c r="G7" s="11" t="s">
        <v>69</v>
      </c>
      <c r="I7" s="11" t="s">
        <v>70</v>
      </c>
      <c r="K7" s="11" t="s">
        <v>64</v>
      </c>
      <c r="M7" s="11" t="s">
        <v>71</v>
      </c>
      <c r="O7" s="11" t="s">
        <v>70</v>
      </c>
      <c r="Q7" s="11" t="s">
        <v>64</v>
      </c>
      <c r="S7" s="11" t="s">
        <v>71</v>
      </c>
    </row>
    <row r="8" spans="1:19" ht="24">
      <c r="A8" s="3" t="s">
        <v>27</v>
      </c>
      <c r="C8" s="2" t="s">
        <v>72</v>
      </c>
      <c r="E8" s="4">
        <v>3980176</v>
      </c>
      <c r="G8" s="4">
        <v>150</v>
      </c>
      <c r="I8" s="4">
        <v>0</v>
      </c>
      <c r="K8" s="4">
        <v>0</v>
      </c>
      <c r="M8" s="4">
        <v>0</v>
      </c>
      <c r="O8" s="4">
        <v>597026400</v>
      </c>
      <c r="Q8" s="4">
        <v>0</v>
      </c>
      <c r="S8" s="4">
        <v>597026400</v>
      </c>
    </row>
    <row r="9" spans="1:19" ht="24">
      <c r="A9" s="3" t="s">
        <v>26</v>
      </c>
      <c r="C9" s="2" t="s">
        <v>73</v>
      </c>
      <c r="E9" s="4">
        <v>10772862</v>
      </c>
      <c r="G9" s="4">
        <v>160</v>
      </c>
      <c r="I9" s="4">
        <v>0</v>
      </c>
      <c r="K9" s="4">
        <v>0</v>
      </c>
      <c r="M9" s="4">
        <v>0</v>
      </c>
      <c r="O9" s="4">
        <v>1723657920</v>
      </c>
      <c r="Q9" s="4">
        <v>117697127</v>
      </c>
      <c r="S9" s="4">
        <v>1605960793</v>
      </c>
    </row>
    <row r="10" spans="1:19" ht="24">
      <c r="A10" s="3" t="s">
        <v>22</v>
      </c>
      <c r="C10" s="2" t="s">
        <v>75</v>
      </c>
      <c r="E10" s="4">
        <v>35914355</v>
      </c>
      <c r="G10" s="4">
        <v>70</v>
      </c>
      <c r="I10" s="4">
        <v>0</v>
      </c>
      <c r="K10" s="4">
        <v>0</v>
      </c>
      <c r="M10" s="4">
        <v>0</v>
      </c>
      <c r="O10" s="4">
        <v>2514004850</v>
      </c>
      <c r="Q10" s="4">
        <v>38989961</v>
      </c>
      <c r="S10" s="4">
        <v>2475014889</v>
      </c>
    </row>
    <row r="11" spans="1:19" ht="24">
      <c r="A11" s="3" t="s">
        <v>31</v>
      </c>
      <c r="C11" s="2" t="s">
        <v>76</v>
      </c>
      <c r="E11" s="4">
        <v>89170275</v>
      </c>
      <c r="G11" s="4">
        <v>103</v>
      </c>
      <c r="I11" s="4">
        <v>0</v>
      </c>
      <c r="K11" s="4">
        <v>0</v>
      </c>
      <c r="M11" s="4">
        <v>0</v>
      </c>
      <c r="O11" s="4">
        <v>9184538325</v>
      </c>
      <c r="Q11" s="4">
        <v>0</v>
      </c>
      <c r="S11" s="4">
        <v>9184538325</v>
      </c>
    </row>
    <row r="12" spans="1:19" ht="24">
      <c r="A12" s="3" t="s">
        <v>36</v>
      </c>
      <c r="C12" s="2" t="s">
        <v>77</v>
      </c>
      <c r="E12" s="4">
        <v>57649329</v>
      </c>
      <c r="G12" s="4">
        <v>34</v>
      </c>
      <c r="I12" s="4">
        <v>0</v>
      </c>
      <c r="K12" s="4">
        <v>0</v>
      </c>
      <c r="M12" s="4">
        <v>0</v>
      </c>
      <c r="O12" s="4">
        <v>1960077186</v>
      </c>
      <c r="Q12" s="4">
        <v>0</v>
      </c>
      <c r="S12" s="4">
        <v>1960077186</v>
      </c>
    </row>
    <row r="13" spans="1:19" ht="24">
      <c r="A13" s="3" t="s">
        <v>37</v>
      </c>
      <c r="C13" s="2" t="s">
        <v>78</v>
      </c>
      <c r="E13" s="4">
        <v>16112792</v>
      </c>
      <c r="G13" s="4">
        <v>250</v>
      </c>
      <c r="I13" s="4">
        <v>0</v>
      </c>
      <c r="K13" s="4">
        <v>0</v>
      </c>
      <c r="M13" s="4">
        <v>0</v>
      </c>
      <c r="O13" s="4">
        <v>4028198000</v>
      </c>
      <c r="Q13" s="4">
        <v>0</v>
      </c>
      <c r="S13" s="4">
        <v>4028198000</v>
      </c>
    </row>
    <row r="14" spans="1:19" ht="24">
      <c r="A14" s="3" t="s">
        <v>38</v>
      </c>
      <c r="C14" s="2" t="s">
        <v>77</v>
      </c>
      <c r="E14" s="4">
        <v>20263713</v>
      </c>
      <c r="G14" s="4">
        <v>70</v>
      </c>
      <c r="I14" s="4">
        <v>0</v>
      </c>
      <c r="K14" s="4">
        <v>0</v>
      </c>
      <c r="M14" s="4">
        <v>0</v>
      </c>
      <c r="O14" s="4">
        <v>1418459910</v>
      </c>
      <c r="Q14" s="4">
        <v>0</v>
      </c>
      <c r="S14" s="4">
        <v>1418459910</v>
      </c>
    </row>
    <row r="15" spans="1:19" ht="24">
      <c r="A15" s="3" t="s">
        <v>29</v>
      </c>
      <c r="C15" s="2" t="s">
        <v>79</v>
      </c>
      <c r="E15" s="4">
        <v>17310091</v>
      </c>
      <c r="G15" s="4">
        <v>210</v>
      </c>
      <c r="I15" s="4">
        <v>0</v>
      </c>
      <c r="K15" s="4">
        <v>0</v>
      </c>
      <c r="M15" s="4">
        <v>0</v>
      </c>
      <c r="O15" s="4">
        <v>3635119110</v>
      </c>
      <c r="Q15" s="4">
        <v>0</v>
      </c>
      <c r="S15" s="4">
        <v>3635119110</v>
      </c>
    </row>
    <row r="16" spans="1:19" ht="24">
      <c r="A16" s="3" t="s">
        <v>30</v>
      </c>
      <c r="C16" s="2" t="s">
        <v>80</v>
      </c>
      <c r="E16" s="4">
        <v>3289201</v>
      </c>
      <c r="G16" s="4">
        <v>200</v>
      </c>
      <c r="I16" s="4">
        <v>0</v>
      </c>
      <c r="K16" s="4">
        <v>0</v>
      </c>
      <c r="M16" s="4">
        <v>0</v>
      </c>
      <c r="O16" s="4">
        <v>657840200</v>
      </c>
      <c r="Q16" s="4">
        <v>0</v>
      </c>
      <c r="S16" s="4">
        <v>657840200</v>
      </c>
    </row>
    <row r="17" spans="1:19" ht="24">
      <c r="A17" s="3" t="s">
        <v>42</v>
      </c>
      <c r="C17" s="2" t="s">
        <v>81</v>
      </c>
      <c r="E17" s="4">
        <v>3497043</v>
      </c>
      <c r="G17" s="4">
        <v>140</v>
      </c>
      <c r="I17" s="4">
        <v>0</v>
      </c>
      <c r="K17" s="4">
        <v>0</v>
      </c>
      <c r="M17" s="4">
        <v>0</v>
      </c>
      <c r="O17" s="4">
        <v>489586020</v>
      </c>
      <c r="Q17" s="4">
        <v>0</v>
      </c>
      <c r="S17" s="4">
        <v>489586020</v>
      </c>
    </row>
    <row r="18" spans="1:19" ht="24">
      <c r="A18" s="3" t="s">
        <v>19</v>
      </c>
      <c r="C18" s="2" t="s">
        <v>72</v>
      </c>
      <c r="E18" s="4">
        <v>10761439</v>
      </c>
      <c r="G18" s="4">
        <v>125</v>
      </c>
      <c r="I18" s="4">
        <v>0</v>
      </c>
      <c r="K18" s="4">
        <v>0</v>
      </c>
      <c r="M18" s="4">
        <v>0</v>
      </c>
      <c r="O18" s="4">
        <v>1345179875</v>
      </c>
      <c r="Q18" s="4">
        <v>0</v>
      </c>
      <c r="S18" s="4">
        <v>1345179875</v>
      </c>
    </row>
    <row r="19" spans="1:19" ht="24">
      <c r="A19" s="3" t="s">
        <v>28</v>
      </c>
      <c r="C19" s="2" t="s">
        <v>82</v>
      </c>
      <c r="E19" s="4">
        <v>26522051</v>
      </c>
      <c r="G19" s="4">
        <v>52</v>
      </c>
      <c r="I19" s="4">
        <v>0</v>
      </c>
      <c r="K19" s="4">
        <v>0</v>
      </c>
      <c r="M19" s="4">
        <v>0</v>
      </c>
      <c r="O19" s="4">
        <v>1379146652</v>
      </c>
      <c r="Q19" s="4">
        <v>0</v>
      </c>
      <c r="S19" s="4">
        <v>1379146652</v>
      </c>
    </row>
    <row r="20" spans="1:19" ht="24">
      <c r="A20" s="3" t="s">
        <v>40</v>
      </c>
      <c r="C20" s="2" t="s">
        <v>81</v>
      </c>
      <c r="E20" s="4">
        <v>334164033</v>
      </c>
      <c r="G20" s="4">
        <v>70</v>
      </c>
      <c r="I20" s="4">
        <v>0</v>
      </c>
      <c r="K20" s="4">
        <v>0</v>
      </c>
      <c r="M20" s="4">
        <v>0</v>
      </c>
      <c r="O20" s="4">
        <v>23391482310</v>
      </c>
      <c r="Q20" s="4">
        <v>0</v>
      </c>
      <c r="S20" s="4">
        <v>23391482310</v>
      </c>
    </row>
    <row r="21" spans="1:19" ht="24">
      <c r="A21" s="3" t="s">
        <v>44</v>
      </c>
      <c r="C21" s="2" t="s">
        <v>79</v>
      </c>
      <c r="E21" s="4">
        <v>22334633</v>
      </c>
      <c r="G21" s="4">
        <v>160</v>
      </c>
      <c r="I21" s="4">
        <v>0</v>
      </c>
      <c r="K21" s="4">
        <v>0</v>
      </c>
      <c r="M21" s="4">
        <v>0</v>
      </c>
      <c r="O21" s="4">
        <v>3573541280</v>
      </c>
      <c r="Q21" s="4">
        <v>0</v>
      </c>
      <c r="S21" s="4">
        <v>3573541280</v>
      </c>
    </row>
    <row r="22" spans="1:19" ht="24">
      <c r="A22" s="3" t="s">
        <v>83</v>
      </c>
      <c r="C22" s="2" t="s">
        <v>74</v>
      </c>
      <c r="E22" s="4">
        <v>1013777</v>
      </c>
      <c r="G22" s="4">
        <v>2235</v>
      </c>
      <c r="I22" s="4">
        <v>0</v>
      </c>
      <c r="K22" s="4">
        <v>0</v>
      </c>
      <c r="M22" s="4">
        <v>0</v>
      </c>
      <c r="O22" s="4">
        <v>2265791595</v>
      </c>
      <c r="Q22" s="4">
        <v>0</v>
      </c>
      <c r="S22" s="4">
        <v>2265791595</v>
      </c>
    </row>
    <row r="23" spans="1:19" ht="24">
      <c r="A23" s="3" t="s">
        <v>41</v>
      </c>
      <c r="C23" s="2" t="s">
        <v>76</v>
      </c>
      <c r="E23" s="4">
        <v>86194569</v>
      </c>
      <c r="G23" s="4">
        <v>9</v>
      </c>
      <c r="I23" s="4">
        <v>0</v>
      </c>
      <c r="K23" s="4">
        <v>0</v>
      </c>
      <c r="M23" s="4">
        <v>0</v>
      </c>
      <c r="O23" s="4">
        <v>775751121</v>
      </c>
      <c r="Q23" s="4">
        <v>0</v>
      </c>
      <c r="S23" s="4">
        <v>775751121</v>
      </c>
    </row>
    <row r="24" spans="1:19" ht="24">
      <c r="A24" s="3" t="s">
        <v>35</v>
      </c>
      <c r="C24" s="2" t="s">
        <v>82</v>
      </c>
      <c r="E24" s="4">
        <v>44436160</v>
      </c>
      <c r="G24" s="4">
        <v>36</v>
      </c>
      <c r="I24" s="4">
        <v>0</v>
      </c>
      <c r="K24" s="4">
        <v>0</v>
      </c>
      <c r="M24" s="4">
        <v>0</v>
      </c>
      <c r="O24" s="4">
        <v>1599701760</v>
      </c>
      <c r="Q24" s="4">
        <v>0</v>
      </c>
      <c r="S24" s="4">
        <v>1599701760</v>
      </c>
    </row>
    <row r="25" spans="1:19" ht="24">
      <c r="A25" s="3" t="s">
        <v>49</v>
      </c>
      <c r="C25" s="2" t="s">
        <v>80</v>
      </c>
      <c r="E25" s="4">
        <v>3087419</v>
      </c>
      <c r="G25" s="4">
        <v>1780</v>
      </c>
      <c r="I25" s="4">
        <v>0</v>
      </c>
      <c r="K25" s="4">
        <v>0</v>
      </c>
      <c r="M25" s="4">
        <v>0</v>
      </c>
      <c r="O25" s="4">
        <v>5495605820</v>
      </c>
      <c r="Q25" s="4">
        <v>0</v>
      </c>
      <c r="S25" s="4">
        <v>5495605820</v>
      </c>
    </row>
    <row r="26" spans="1:19" ht="24">
      <c r="A26" s="3" t="s">
        <v>23</v>
      </c>
      <c r="C26" s="2" t="s">
        <v>84</v>
      </c>
      <c r="E26" s="4">
        <v>82944834</v>
      </c>
      <c r="G26" s="4">
        <v>310</v>
      </c>
      <c r="I26" s="4">
        <v>0</v>
      </c>
      <c r="K26" s="4">
        <v>0</v>
      </c>
      <c r="M26" s="4">
        <v>0</v>
      </c>
      <c r="O26" s="4">
        <v>25712898540</v>
      </c>
      <c r="Q26" s="4">
        <v>0</v>
      </c>
      <c r="S26" s="4">
        <v>25712898540</v>
      </c>
    </row>
    <row r="27" spans="1:19" ht="24">
      <c r="A27" s="3" t="s">
        <v>16</v>
      </c>
      <c r="C27" s="2" t="s">
        <v>85</v>
      </c>
      <c r="E27" s="4">
        <v>12600000</v>
      </c>
      <c r="G27" s="4">
        <v>120</v>
      </c>
      <c r="I27" s="4">
        <v>0</v>
      </c>
      <c r="K27" s="4">
        <v>0</v>
      </c>
      <c r="M27" s="4">
        <v>0</v>
      </c>
      <c r="O27" s="4">
        <v>1512000000</v>
      </c>
      <c r="Q27" s="4">
        <v>0</v>
      </c>
      <c r="S27" s="4">
        <v>1512000000</v>
      </c>
    </row>
    <row r="28" spans="1:19" ht="24">
      <c r="A28" s="3" t="s">
        <v>20</v>
      </c>
      <c r="C28" s="2" t="s">
        <v>85</v>
      </c>
      <c r="E28" s="4">
        <v>313268677</v>
      </c>
      <c r="G28" s="4">
        <v>110</v>
      </c>
      <c r="I28" s="4">
        <v>0</v>
      </c>
      <c r="K28" s="4">
        <v>0</v>
      </c>
      <c r="M28" s="4">
        <v>0</v>
      </c>
      <c r="O28" s="4">
        <v>34459554470</v>
      </c>
      <c r="Q28" s="4">
        <v>0</v>
      </c>
      <c r="S28" s="4">
        <v>34459554470</v>
      </c>
    </row>
    <row r="29" spans="1:19" ht="24">
      <c r="A29" s="3" t="s">
        <v>45</v>
      </c>
      <c r="C29" s="2" t="s">
        <v>79</v>
      </c>
      <c r="E29" s="4">
        <v>547922</v>
      </c>
      <c r="G29" s="4">
        <v>1350</v>
      </c>
      <c r="I29" s="4">
        <v>0</v>
      </c>
      <c r="K29" s="4">
        <v>0</v>
      </c>
      <c r="M29" s="4">
        <v>0</v>
      </c>
      <c r="O29" s="4">
        <v>739694700</v>
      </c>
      <c r="Q29" s="4">
        <v>0</v>
      </c>
      <c r="S29" s="4">
        <v>739694700</v>
      </c>
    </row>
    <row r="30" spans="1:19" ht="24">
      <c r="A30" s="3" t="s">
        <v>25</v>
      </c>
      <c r="C30" s="2" t="s">
        <v>82</v>
      </c>
      <c r="E30" s="4">
        <v>5806336</v>
      </c>
      <c r="G30" s="4">
        <v>250</v>
      </c>
      <c r="I30" s="4">
        <v>0</v>
      </c>
      <c r="K30" s="4">
        <v>0</v>
      </c>
      <c r="M30" s="4">
        <v>0</v>
      </c>
      <c r="O30" s="4">
        <v>1451584000</v>
      </c>
      <c r="Q30" s="4">
        <v>0</v>
      </c>
      <c r="S30" s="4">
        <v>1451584000</v>
      </c>
    </row>
    <row r="31" spans="1:19" ht="24.75" thickBot="1">
      <c r="A31" s="3" t="s">
        <v>18</v>
      </c>
      <c r="C31" s="2" t="s">
        <v>86</v>
      </c>
      <c r="E31" s="4">
        <v>250000</v>
      </c>
      <c r="G31" s="4">
        <v>1000</v>
      </c>
      <c r="I31" s="4">
        <v>0</v>
      </c>
      <c r="K31" s="4">
        <v>0</v>
      </c>
      <c r="M31" s="4">
        <v>0</v>
      </c>
      <c r="O31" s="4">
        <v>250000000</v>
      </c>
      <c r="Q31" s="4">
        <v>0</v>
      </c>
      <c r="S31" s="4">
        <v>250000000</v>
      </c>
    </row>
    <row r="32" spans="1:19" ht="23.25" thickBot="1">
      <c r="A32" s="2" t="s">
        <v>50</v>
      </c>
      <c r="C32" s="2" t="s">
        <v>50</v>
      </c>
      <c r="E32" s="2" t="s">
        <v>50</v>
      </c>
      <c r="G32" s="2" t="s">
        <v>50</v>
      </c>
      <c r="I32" s="5">
        <f>SUM(I8:I31)</f>
        <v>0</v>
      </c>
      <c r="K32" s="5">
        <f>SUM(K8:K31)</f>
        <v>0</v>
      </c>
      <c r="M32" s="5">
        <f>SUM(M8:M31)</f>
        <v>0</v>
      </c>
      <c r="O32" s="5">
        <f>SUM(O8:O31)</f>
        <v>130160440044</v>
      </c>
      <c r="Q32" s="5">
        <f>SUM(Q8:Q31)</f>
        <v>156687088</v>
      </c>
      <c r="S32" s="5">
        <f>SUM(S8:S31)</f>
        <v>130003752956</v>
      </c>
    </row>
    <row r="33" spans="15:15" ht="23.25" thickTop="1">
      <c r="O33" s="4"/>
    </row>
  </sheetData>
  <mergeCells count="17">
    <mergeCell ref="C6:G6"/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35"/>
  <sheetViews>
    <sheetView rightToLeft="1" topLeftCell="A22" workbookViewId="0">
      <selection activeCell="J41" sqref="J41"/>
    </sheetView>
  </sheetViews>
  <sheetFormatPr defaultRowHeight="22.5"/>
  <cols>
    <col min="1" max="1" width="40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18.7109375" style="2" bestFit="1" customWidth="1"/>
    <col min="6" max="6" width="1" style="2" customWidth="1"/>
    <col min="7" max="7" width="18.7109375" style="2" bestFit="1" customWidth="1"/>
    <col min="8" max="8" width="1" style="2" customWidth="1"/>
    <col min="9" max="9" width="25.5703125" style="2" bestFit="1" customWidth="1"/>
    <col min="10" max="10" width="1" style="2" customWidth="1"/>
    <col min="11" max="11" width="14.140625" style="2" bestFit="1" customWidth="1"/>
    <col min="12" max="12" width="1" style="2" customWidth="1"/>
    <col min="13" max="13" width="20.57031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25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9" ht="24">
      <c r="A2" s="12" t="s">
        <v>0</v>
      </c>
      <c r="B2" s="12" t="s">
        <v>0</v>
      </c>
      <c r="C2" s="12" t="s">
        <v>0</v>
      </c>
      <c r="D2" s="12" t="s">
        <v>0</v>
      </c>
      <c r="E2" s="12" t="s">
        <v>0</v>
      </c>
      <c r="F2" s="12" t="s">
        <v>0</v>
      </c>
      <c r="G2" s="12" t="s">
        <v>0</v>
      </c>
      <c r="H2" s="12" t="s">
        <v>0</v>
      </c>
      <c r="I2" s="12" t="s">
        <v>0</v>
      </c>
      <c r="J2" s="12" t="s">
        <v>0</v>
      </c>
      <c r="K2" s="12" t="s">
        <v>0</v>
      </c>
      <c r="L2" s="12" t="s">
        <v>0</v>
      </c>
      <c r="M2" s="12" t="s">
        <v>0</v>
      </c>
      <c r="N2" s="12" t="s">
        <v>0</v>
      </c>
      <c r="O2" s="12" t="s">
        <v>0</v>
      </c>
      <c r="P2" s="12" t="s">
        <v>0</v>
      </c>
      <c r="Q2" s="12" t="s">
        <v>0</v>
      </c>
    </row>
    <row r="3" spans="1:19" ht="24">
      <c r="A3" s="12" t="s">
        <v>58</v>
      </c>
      <c r="B3" s="12" t="s">
        <v>58</v>
      </c>
      <c r="C3" s="12" t="s">
        <v>58</v>
      </c>
      <c r="D3" s="12" t="s">
        <v>58</v>
      </c>
      <c r="E3" s="12" t="s">
        <v>58</v>
      </c>
      <c r="F3" s="12" t="s">
        <v>58</v>
      </c>
      <c r="G3" s="12" t="s">
        <v>58</v>
      </c>
      <c r="H3" s="12" t="s">
        <v>58</v>
      </c>
      <c r="I3" s="12" t="s">
        <v>58</v>
      </c>
      <c r="J3" s="12" t="s">
        <v>58</v>
      </c>
      <c r="K3" s="12" t="s">
        <v>58</v>
      </c>
      <c r="L3" s="12" t="s">
        <v>58</v>
      </c>
      <c r="M3" s="12" t="s">
        <v>58</v>
      </c>
      <c r="N3" s="12" t="s">
        <v>58</v>
      </c>
      <c r="O3" s="12" t="s">
        <v>58</v>
      </c>
      <c r="P3" s="12" t="s">
        <v>58</v>
      </c>
      <c r="Q3" s="12" t="s">
        <v>58</v>
      </c>
    </row>
    <row r="4" spans="1:19" ht="24">
      <c r="A4" s="12" t="s">
        <v>2</v>
      </c>
      <c r="B4" s="12" t="s">
        <v>2</v>
      </c>
      <c r="C4" s="12" t="s">
        <v>2</v>
      </c>
      <c r="D4" s="12" t="s">
        <v>2</v>
      </c>
      <c r="E4" s="12" t="s">
        <v>2</v>
      </c>
      <c r="F4" s="12" t="s">
        <v>2</v>
      </c>
      <c r="G4" s="12" t="s">
        <v>2</v>
      </c>
      <c r="H4" s="12" t="s">
        <v>2</v>
      </c>
      <c r="I4" s="12" t="s">
        <v>2</v>
      </c>
      <c r="J4" s="12" t="s">
        <v>2</v>
      </c>
      <c r="K4" s="12" t="s">
        <v>2</v>
      </c>
      <c r="L4" s="12" t="s">
        <v>2</v>
      </c>
      <c r="M4" s="12" t="s">
        <v>2</v>
      </c>
      <c r="N4" s="12" t="s">
        <v>2</v>
      </c>
      <c r="O4" s="12" t="s">
        <v>2</v>
      </c>
      <c r="P4" s="12" t="s">
        <v>2</v>
      </c>
      <c r="Q4" s="12" t="s">
        <v>2</v>
      </c>
    </row>
    <row r="5" spans="1:19" ht="25.5">
      <c r="A5" s="13" t="s">
        <v>113</v>
      </c>
      <c r="B5" s="13"/>
      <c r="C5" s="13"/>
      <c r="D5" s="13"/>
      <c r="E5" s="13"/>
      <c r="F5" s="13"/>
      <c r="G5" s="13"/>
      <c r="H5" s="13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19" ht="24">
      <c r="A6" s="11" t="s">
        <v>3</v>
      </c>
      <c r="C6" s="11" t="s">
        <v>60</v>
      </c>
      <c r="D6" s="11" t="s">
        <v>60</v>
      </c>
      <c r="E6" s="11" t="s">
        <v>60</v>
      </c>
      <c r="F6" s="11" t="s">
        <v>60</v>
      </c>
      <c r="G6" s="11" t="s">
        <v>60</v>
      </c>
      <c r="H6" s="11" t="s">
        <v>60</v>
      </c>
      <c r="I6" s="11" t="s">
        <v>60</v>
      </c>
      <c r="K6" s="11" t="s">
        <v>61</v>
      </c>
      <c r="L6" s="11" t="s">
        <v>61</v>
      </c>
      <c r="M6" s="11" t="s">
        <v>61</v>
      </c>
      <c r="N6" s="11" t="s">
        <v>61</v>
      </c>
      <c r="O6" s="11" t="s">
        <v>61</v>
      </c>
      <c r="P6" s="11" t="s">
        <v>61</v>
      </c>
      <c r="Q6" s="11" t="s">
        <v>61</v>
      </c>
    </row>
    <row r="7" spans="1:19" ht="24">
      <c r="A7" s="11" t="s">
        <v>3</v>
      </c>
      <c r="C7" s="11" t="s">
        <v>7</v>
      </c>
      <c r="E7" s="11" t="s">
        <v>87</v>
      </c>
      <c r="G7" s="11" t="s">
        <v>88</v>
      </c>
      <c r="I7" s="11" t="s">
        <v>90</v>
      </c>
      <c r="K7" s="11" t="s">
        <v>7</v>
      </c>
      <c r="M7" s="11" t="s">
        <v>87</v>
      </c>
      <c r="O7" s="11" t="s">
        <v>88</v>
      </c>
      <c r="Q7" s="11" t="s">
        <v>90</v>
      </c>
    </row>
    <row r="8" spans="1:19" ht="24">
      <c r="A8" s="3" t="s">
        <v>45</v>
      </c>
      <c r="C8" s="4">
        <v>375876</v>
      </c>
      <c r="E8" s="4">
        <v>6747462619</v>
      </c>
      <c r="G8" s="4">
        <v>4890900087</v>
      </c>
      <c r="I8" s="4">
        <v>1856562532</v>
      </c>
      <c r="K8" s="4">
        <v>1374000</v>
      </c>
      <c r="M8" s="4">
        <v>36974003996</v>
      </c>
      <c r="O8" s="4">
        <v>29533671228</v>
      </c>
      <c r="Q8" s="4">
        <v>7440332768</v>
      </c>
    </row>
    <row r="9" spans="1:19" ht="24">
      <c r="A9" s="3" t="s">
        <v>44</v>
      </c>
      <c r="C9" s="4">
        <v>1947823</v>
      </c>
      <c r="E9" s="4">
        <v>8465212706</v>
      </c>
      <c r="G9" s="4">
        <v>7689402262</v>
      </c>
      <c r="I9" s="4">
        <v>775810444</v>
      </c>
      <c r="K9" s="4">
        <v>3451364</v>
      </c>
      <c r="M9" s="4">
        <v>14032408237</v>
      </c>
      <c r="O9" s="4">
        <v>13624916721</v>
      </c>
      <c r="Q9" s="4">
        <v>407491516</v>
      </c>
    </row>
    <row r="10" spans="1:19" ht="24">
      <c r="A10" s="3" t="s">
        <v>20</v>
      </c>
      <c r="C10" s="4">
        <v>27697831</v>
      </c>
      <c r="E10" s="4">
        <v>38116409071</v>
      </c>
      <c r="G10" s="4">
        <v>72897080224</v>
      </c>
      <c r="I10" s="4">
        <v>-34780671153</v>
      </c>
      <c r="K10" s="4">
        <v>34097833</v>
      </c>
      <c r="M10" s="4">
        <v>47532050828</v>
      </c>
      <c r="O10" s="4">
        <v>89741051733</v>
      </c>
      <c r="Q10" s="4">
        <v>-42209000905</v>
      </c>
    </row>
    <row r="11" spans="1:19" ht="24">
      <c r="A11" s="3" t="s">
        <v>43</v>
      </c>
      <c r="C11" s="4">
        <v>6000000</v>
      </c>
      <c r="E11" s="4">
        <v>4646587455</v>
      </c>
      <c r="G11" s="4">
        <v>4548527941</v>
      </c>
      <c r="I11" s="4">
        <v>98059514</v>
      </c>
      <c r="K11" s="4">
        <v>6000000</v>
      </c>
      <c r="M11" s="4">
        <v>4646587455</v>
      </c>
      <c r="O11" s="4">
        <v>4548527941</v>
      </c>
      <c r="Q11" s="4">
        <v>98059514</v>
      </c>
    </row>
    <row r="12" spans="1:19" ht="24">
      <c r="A12" s="3" t="s">
        <v>16</v>
      </c>
      <c r="C12" s="4">
        <v>16761738</v>
      </c>
      <c r="E12" s="4">
        <v>26771368315</v>
      </c>
      <c r="G12" s="4">
        <v>24677763619</v>
      </c>
      <c r="I12" s="4">
        <v>2093604696</v>
      </c>
      <c r="K12" s="4">
        <v>18773738</v>
      </c>
      <c r="M12" s="4">
        <v>30367252025</v>
      </c>
      <c r="O12" s="4">
        <v>29082489497</v>
      </c>
      <c r="Q12" s="4">
        <v>1284762528</v>
      </c>
    </row>
    <row r="13" spans="1:19" ht="24">
      <c r="A13" s="3" t="s">
        <v>35</v>
      </c>
      <c r="C13" s="4">
        <v>5000000</v>
      </c>
      <c r="E13" s="4">
        <v>18146382883</v>
      </c>
      <c r="G13" s="4">
        <v>22302230966</v>
      </c>
      <c r="I13" s="4">
        <v>-4155848083</v>
      </c>
      <c r="K13" s="4">
        <v>6972971</v>
      </c>
      <c r="M13" s="4">
        <v>25103855689</v>
      </c>
      <c r="O13" s="4">
        <v>31366676819</v>
      </c>
      <c r="Q13" s="4">
        <v>-6262821130</v>
      </c>
    </row>
    <row r="14" spans="1:19" ht="24">
      <c r="A14" s="3" t="s">
        <v>47</v>
      </c>
      <c r="C14" s="4">
        <v>100583</v>
      </c>
      <c r="E14" s="4">
        <v>2489614832</v>
      </c>
      <c r="G14" s="4">
        <v>2256774476</v>
      </c>
      <c r="I14" s="4">
        <v>232840356</v>
      </c>
      <c r="K14" s="4">
        <v>629000</v>
      </c>
      <c r="M14" s="4">
        <v>16383414596</v>
      </c>
      <c r="O14" s="4">
        <v>14112833609</v>
      </c>
      <c r="Q14" s="4">
        <v>2270580987</v>
      </c>
    </row>
    <row r="15" spans="1:19" ht="24">
      <c r="A15" s="3" t="s">
        <v>21</v>
      </c>
      <c r="C15" s="4">
        <v>27000000</v>
      </c>
      <c r="E15" s="4">
        <v>68934066321</v>
      </c>
      <c r="G15" s="4">
        <v>74077205443</v>
      </c>
      <c r="I15" s="4">
        <v>-5143139122</v>
      </c>
      <c r="K15" s="4">
        <v>73280409</v>
      </c>
      <c r="M15" s="4">
        <v>183724221134</v>
      </c>
      <c r="O15" s="4">
        <v>199924718199</v>
      </c>
      <c r="Q15" s="4">
        <v>-16200497065</v>
      </c>
    </row>
    <row r="16" spans="1:19" ht="24">
      <c r="A16" s="3" t="s">
        <v>34</v>
      </c>
      <c r="C16" s="4">
        <v>0</v>
      </c>
      <c r="E16" s="4">
        <v>0</v>
      </c>
      <c r="G16" s="4">
        <v>0</v>
      </c>
      <c r="I16" s="4">
        <v>0</v>
      </c>
      <c r="K16" s="4">
        <v>1695688</v>
      </c>
      <c r="M16" s="4">
        <v>8838045749</v>
      </c>
      <c r="O16" s="4">
        <v>10110626835</v>
      </c>
      <c r="Q16" s="4">
        <v>-1272581086</v>
      </c>
    </row>
    <row r="17" spans="1:17" ht="24">
      <c r="A17" s="3" t="s">
        <v>29</v>
      </c>
      <c r="C17" s="4">
        <v>0</v>
      </c>
      <c r="E17" s="4">
        <v>0</v>
      </c>
      <c r="G17" s="4">
        <v>0</v>
      </c>
      <c r="I17" s="4">
        <v>0</v>
      </c>
      <c r="K17" s="4">
        <v>1490536</v>
      </c>
      <c r="M17" s="4">
        <v>6755181553</v>
      </c>
      <c r="O17" s="4">
        <v>6432790616</v>
      </c>
      <c r="Q17" s="4">
        <v>322390937</v>
      </c>
    </row>
    <row r="18" spans="1:17" ht="24">
      <c r="A18" s="3" t="s">
        <v>41</v>
      </c>
      <c r="C18" s="4">
        <v>0</v>
      </c>
      <c r="E18" s="4">
        <v>0</v>
      </c>
      <c r="G18" s="4">
        <v>0</v>
      </c>
      <c r="I18" s="4">
        <v>0</v>
      </c>
      <c r="K18" s="4">
        <v>4800000</v>
      </c>
      <c r="M18" s="4">
        <v>16772009273</v>
      </c>
      <c r="O18" s="4">
        <v>20998403436</v>
      </c>
      <c r="Q18" s="4">
        <v>-4226394163</v>
      </c>
    </row>
    <row r="19" spans="1:17" ht="24">
      <c r="A19" s="3" t="s">
        <v>32</v>
      </c>
      <c r="C19" s="4">
        <v>0</v>
      </c>
      <c r="E19" s="4">
        <v>0</v>
      </c>
      <c r="G19" s="4">
        <v>0</v>
      </c>
      <c r="I19" s="4">
        <v>0</v>
      </c>
      <c r="K19" s="4">
        <v>57236423</v>
      </c>
      <c r="M19" s="4">
        <v>126156922123</v>
      </c>
      <c r="O19" s="4">
        <v>140305035269</v>
      </c>
      <c r="Q19" s="4">
        <v>-14148113146</v>
      </c>
    </row>
    <row r="20" spans="1:17" ht="24">
      <c r="A20" s="3" t="s">
        <v>26</v>
      </c>
      <c r="C20" s="4">
        <v>0</v>
      </c>
      <c r="E20" s="4">
        <v>0</v>
      </c>
      <c r="G20" s="4">
        <v>0</v>
      </c>
      <c r="I20" s="4">
        <v>0</v>
      </c>
      <c r="K20" s="4">
        <v>339346</v>
      </c>
      <c r="M20" s="4">
        <v>2579619239</v>
      </c>
      <c r="O20" s="4">
        <v>1666283980</v>
      </c>
      <c r="Q20" s="4">
        <v>913335259</v>
      </c>
    </row>
    <row r="21" spans="1:17" ht="24">
      <c r="A21" s="3" t="s">
        <v>15</v>
      </c>
      <c r="C21" s="4">
        <v>0</v>
      </c>
      <c r="E21" s="4">
        <v>0</v>
      </c>
      <c r="G21" s="4">
        <v>0</v>
      </c>
      <c r="I21" s="4">
        <v>0</v>
      </c>
      <c r="K21" s="4">
        <v>2342500</v>
      </c>
      <c r="M21" s="4">
        <v>7677438689</v>
      </c>
      <c r="O21" s="4">
        <v>5722095950</v>
      </c>
      <c r="Q21" s="4">
        <v>1955342739</v>
      </c>
    </row>
    <row r="22" spans="1:17" ht="24">
      <c r="A22" s="3" t="s">
        <v>24</v>
      </c>
      <c r="C22" s="4">
        <v>0</v>
      </c>
      <c r="E22" s="4">
        <v>0</v>
      </c>
      <c r="G22" s="4">
        <v>0</v>
      </c>
      <c r="I22" s="4">
        <v>0</v>
      </c>
      <c r="K22" s="4">
        <v>16800000</v>
      </c>
      <c r="M22" s="4">
        <v>13758248842</v>
      </c>
      <c r="O22" s="4">
        <v>18011043461</v>
      </c>
      <c r="Q22" s="4">
        <v>-4252794619</v>
      </c>
    </row>
    <row r="23" spans="1:17" ht="24">
      <c r="A23" s="3" t="s">
        <v>19</v>
      </c>
      <c r="C23" s="4">
        <v>0</v>
      </c>
      <c r="E23" s="4">
        <v>0</v>
      </c>
      <c r="G23" s="4">
        <v>0</v>
      </c>
      <c r="I23" s="4">
        <v>0</v>
      </c>
      <c r="K23" s="4">
        <v>573843</v>
      </c>
      <c r="M23" s="4">
        <v>2732225918</v>
      </c>
      <c r="O23" s="4">
        <v>3571946209</v>
      </c>
      <c r="Q23" s="4">
        <v>-839720291</v>
      </c>
    </row>
    <row r="24" spans="1:17" ht="24">
      <c r="A24" s="3" t="s">
        <v>22</v>
      </c>
      <c r="C24" s="4">
        <v>0</v>
      </c>
      <c r="E24" s="4">
        <v>0</v>
      </c>
      <c r="G24" s="4">
        <v>0</v>
      </c>
      <c r="I24" s="4">
        <v>0</v>
      </c>
      <c r="K24" s="4">
        <v>15218</v>
      </c>
      <c r="M24" s="4">
        <v>45442882</v>
      </c>
      <c r="O24" s="4">
        <v>50850369</v>
      </c>
      <c r="Q24" s="4">
        <v>-5407487</v>
      </c>
    </row>
    <row r="25" spans="1:17" ht="24">
      <c r="A25" s="3" t="s">
        <v>40</v>
      </c>
      <c r="C25" s="4">
        <v>0</v>
      </c>
      <c r="E25" s="4">
        <v>0</v>
      </c>
      <c r="G25" s="4">
        <v>0</v>
      </c>
      <c r="I25" s="4">
        <v>0</v>
      </c>
      <c r="K25" s="4">
        <v>28203459</v>
      </c>
      <c r="M25" s="4">
        <v>43301637178</v>
      </c>
      <c r="O25" s="4">
        <v>52939055144</v>
      </c>
      <c r="Q25" s="4">
        <v>-9637417966</v>
      </c>
    </row>
    <row r="26" spans="1:17" ht="24">
      <c r="A26" s="3" t="s">
        <v>38</v>
      </c>
      <c r="C26" s="4">
        <v>0</v>
      </c>
      <c r="E26" s="4">
        <v>0</v>
      </c>
      <c r="G26" s="4">
        <v>0</v>
      </c>
      <c r="I26" s="4">
        <v>0</v>
      </c>
      <c r="K26" s="4">
        <v>1230908</v>
      </c>
      <c r="M26" s="4">
        <v>3917132339</v>
      </c>
      <c r="O26" s="4">
        <v>4938022554</v>
      </c>
      <c r="Q26" s="4">
        <v>-1020890215</v>
      </c>
    </row>
    <row r="27" spans="1:17" ht="24">
      <c r="A27" s="3" t="s">
        <v>36</v>
      </c>
      <c r="C27" s="4">
        <v>0</v>
      </c>
      <c r="E27" s="4">
        <v>0</v>
      </c>
      <c r="G27" s="4">
        <v>0</v>
      </c>
      <c r="I27" s="4">
        <v>0</v>
      </c>
      <c r="K27" s="4">
        <v>1074827</v>
      </c>
      <c r="M27" s="4">
        <v>1663615876</v>
      </c>
      <c r="O27" s="4">
        <v>1858615271</v>
      </c>
      <c r="Q27" s="4">
        <v>-194999395</v>
      </c>
    </row>
    <row r="28" spans="1:17" ht="24">
      <c r="A28" s="3" t="s">
        <v>23</v>
      </c>
      <c r="C28" s="4">
        <v>0</v>
      </c>
      <c r="E28" s="4">
        <v>0</v>
      </c>
      <c r="G28" s="4">
        <v>0</v>
      </c>
      <c r="I28" s="4">
        <v>0</v>
      </c>
      <c r="K28" s="4">
        <v>11612276</v>
      </c>
      <c r="M28" s="4">
        <v>32291436809</v>
      </c>
      <c r="O28" s="4">
        <v>42773876836</v>
      </c>
      <c r="Q28" s="4">
        <v>-10482440027</v>
      </c>
    </row>
    <row r="29" spans="1:17" ht="24">
      <c r="A29" s="3" t="s">
        <v>37</v>
      </c>
      <c r="C29" s="4">
        <v>0</v>
      </c>
      <c r="E29" s="4">
        <v>0</v>
      </c>
      <c r="G29" s="4">
        <v>0</v>
      </c>
      <c r="I29" s="4">
        <v>0</v>
      </c>
      <c r="K29" s="4">
        <v>200000</v>
      </c>
      <c r="M29" s="4">
        <v>1266419714</v>
      </c>
      <c r="O29" s="4">
        <v>1438286184</v>
      </c>
      <c r="Q29" s="4">
        <v>-171866470</v>
      </c>
    </row>
    <row r="30" spans="1:17" ht="24">
      <c r="A30" s="3" t="s">
        <v>28</v>
      </c>
      <c r="C30" s="4">
        <v>0</v>
      </c>
      <c r="E30" s="4">
        <v>0</v>
      </c>
      <c r="G30" s="4">
        <v>0</v>
      </c>
      <c r="I30" s="4">
        <v>0</v>
      </c>
      <c r="K30" s="4">
        <v>1919616</v>
      </c>
      <c r="M30" s="4">
        <v>6070874838</v>
      </c>
      <c r="O30" s="4">
        <v>6623116442</v>
      </c>
      <c r="Q30" s="4">
        <v>-552241604</v>
      </c>
    </row>
    <row r="31" spans="1:17" ht="24">
      <c r="A31" s="3" t="s">
        <v>42</v>
      </c>
      <c r="C31" s="4">
        <v>0</v>
      </c>
      <c r="E31" s="4">
        <v>0</v>
      </c>
      <c r="G31" s="4">
        <v>0</v>
      </c>
      <c r="I31" s="4">
        <v>0</v>
      </c>
      <c r="K31" s="4">
        <v>110157</v>
      </c>
      <c r="M31" s="4">
        <v>1225322529</v>
      </c>
      <c r="O31" s="4">
        <v>1771149522</v>
      </c>
      <c r="Q31" s="4">
        <v>-545826993</v>
      </c>
    </row>
    <row r="32" spans="1:17" ht="24">
      <c r="A32" s="3" t="s">
        <v>39</v>
      </c>
      <c r="C32" s="4">
        <v>0</v>
      </c>
      <c r="E32" s="4">
        <v>0</v>
      </c>
      <c r="G32" s="4">
        <v>0</v>
      </c>
      <c r="I32" s="4">
        <v>0</v>
      </c>
      <c r="K32" s="4">
        <v>612391</v>
      </c>
      <c r="M32" s="4">
        <v>3098768154</v>
      </c>
      <c r="O32" s="4">
        <v>3019626822</v>
      </c>
      <c r="Q32" s="4">
        <v>79141332</v>
      </c>
    </row>
    <row r="33" spans="1:17" ht="24">
      <c r="A33" s="3" t="s">
        <v>25</v>
      </c>
      <c r="C33" s="4">
        <v>0</v>
      </c>
      <c r="E33" s="4">
        <v>0</v>
      </c>
      <c r="G33" s="4">
        <v>0</v>
      </c>
      <c r="I33" s="4">
        <v>0</v>
      </c>
      <c r="K33" s="4">
        <v>1565800</v>
      </c>
      <c r="M33" s="4">
        <v>17093105582</v>
      </c>
      <c r="O33" s="4">
        <v>14380280224</v>
      </c>
      <c r="Q33" s="4">
        <v>2712825358</v>
      </c>
    </row>
    <row r="34" spans="1:17" ht="24.75" thickBot="1">
      <c r="A34" s="3" t="s">
        <v>31</v>
      </c>
      <c r="C34" s="4">
        <v>0</v>
      </c>
      <c r="E34" s="4">
        <v>0</v>
      </c>
      <c r="G34" s="4">
        <v>0</v>
      </c>
      <c r="I34" s="4">
        <v>0</v>
      </c>
      <c r="K34" s="4">
        <v>6408865</v>
      </c>
      <c r="M34" s="4">
        <v>23177846089</v>
      </c>
      <c r="O34" s="4">
        <v>27257616034</v>
      </c>
      <c r="Q34" s="4">
        <v>-4079769945</v>
      </c>
    </row>
    <row r="35" spans="1:17" ht="23.25" thickBot="1">
      <c r="A35" s="2" t="s">
        <v>50</v>
      </c>
      <c r="C35" s="2" t="s">
        <v>50</v>
      </c>
      <c r="E35" s="5">
        <f>SUM(E8:E34)</f>
        <v>174317104202</v>
      </c>
      <c r="G35" s="5">
        <f>SUM(G8:G34)</f>
        <v>213339885018</v>
      </c>
      <c r="I35" s="5">
        <f>SUM(I8:I34)</f>
        <v>-39022780816</v>
      </c>
      <c r="K35" s="2" t="s">
        <v>50</v>
      </c>
      <c r="M35" s="5">
        <f>SUM(M8:M34)</f>
        <v>677185087336</v>
      </c>
      <c r="O35" s="5">
        <f>SUM(O8:O34)</f>
        <v>775803606905</v>
      </c>
      <c r="Q35" s="5">
        <f>SUM(Q8:Q34)</f>
        <v>-98618519569</v>
      </c>
    </row>
  </sheetData>
  <mergeCells count="15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سود اوراق بهادار و سپرده بانکی</vt:lpstr>
      <vt:lpstr>درآمد سپرده بانکی</vt:lpstr>
      <vt:lpstr>سایر درآمدها</vt:lpstr>
      <vt:lpstr>درآمد سود سهام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2024-11-30T19:47:36Z</dcterms:modified>
</cp:coreProperties>
</file>