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8\"/>
    </mc:Choice>
  </mc:AlternateContent>
  <xr:revisionPtr revIDLastSave="0" documentId="13_ncr:1_{42E256C4-08DF-40A2-9EDC-7D7D3652ECAC}" xr6:coauthVersionLast="47" xr6:coauthVersionMax="47" xr10:uidLastSave="{00000000-0000-0000-0000-000000000000}"/>
  <bookViews>
    <workbookView xWindow="-120" yWindow="-120" windowWidth="29040" windowHeight="15720" tabRatio="862" activeTab="2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سود اوراق بهادار و سپرده بانکی" sheetId="7" r:id="rId5"/>
    <sheet name="درآمد سپرده بانکی" sheetId="13" r:id="rId6"/>
    <sheet name="درآمد سود سهام" sheetId="8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U33" i="11"/>
  <c r="U31" i="11"/>
  <c r="U38" i="11"/>
  <c r="U37" i="11"/>
  <c r="U36" i="11"/>
  <c r="U35" i="11"/>
  <c r="U34" i="11"/>
  <c r="U32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Y40" i="1"/>
  <c r="S38" i="11"/>
  <c r="Q38" i="11"/>
  <c r="O38" i="11"/>
  <c r="M38" i="11"/>
  <c r="I38" i="11"/>
  <c r="G38" i="11"/>
  <c r="E38" i="11"/>
  <c r="C38" i="11"/>
  <c r="Q32" i="10"/>
  <c r="O32" i="10"/>
  <c r="M32" i="10"/>
  <c r="I32" i="10"/>
  <c r="G32" i="10"/>
  <c r="E32" i="10"/>
  <c r="Q38" i="9"/>
  <c r="O38" i="9"/>
  <c r="M38" i="9"/>
  <c r="I38" i="9"/>
  <c r="G38" i="9"/>
  <c r="E38" i="9"/>
  <c r="S30" i="8"/>
  <c r="Q30" i="8"/>
  <c r="O30" i="8"/>
  <c r="M30" i="8"/>
  <c r="K30" i="8"/>
  <c r="I30" i="8"/>
  <c r="W40" i="1"/>
  <c r="U40" i="1"/>
  <c r="O40" i="1"/>
  <c r="K40" i="1"/>
  <c r="G40" i="1"/>
  <c r="E40" i="1"/>
</calcChain>
</file>

<file path=xl/sharedStrings.xml><?xml version="1.0" encoding="utf-8"?>
<sst xmlns="http://schemas.openxmlformats.org/spreadsheetml/2006/main" count="827" uniqueCount="117">
  <si>
    <t>صندوق سرمایه‌گذاری بخشی صنایع مفید</t>
  </si>
  <si>
    <t>صورت وضعیت پورتفوی</t>
  </si>
  <si>
    <t>برای ماه منتهی به 1403/08/30</t>
  </si>
  <si>
    <t>نام شرکت</t>
  </si>
  <si>
    <t>1403/07/30</t>
  </si>
  <si>
    <t>تغییرات طی دوره</t>
  </si>
  <si>
    <t>1403/08/30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</si>
  <si>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</si>
  <si>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</si>
  <si>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</si>
  <si>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</si>
  <si>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</si>
  <si>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</si>
  <si>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</si>
  <si>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</si>
  <si>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 اردستان</t>
  </si>
  <si>
    <t>سیمان باقران</t>
  </si>
  <si>
    <t>سایپا</t>
  </si>
  <si>
    <t>بین المللی ساروج بوشهر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</si>
  <si>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</si>
  <si>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</si>
  <si>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</si>
  <si>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</si>
  <si>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</si>
  <si>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</si>
  <si>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</si>
  <si>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</si>
  <si>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</si>
  <si>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</si>
  <si>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</si>
  <si>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</si>
  <si>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</si>
  <si>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</si>
  <si>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</si>
  <si>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</si>
  <si>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</si>
  <si>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</si>
  <si>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سیمان‌خاش‌</t>
  </si>
  <si>
    <t>سیمان‌سپاهان‌</t>
  </si>
  <si>
    <t>سیمان‌شاهرود</t>
  </si>
  <si>
    <t>سیمان‌غرب‌</t>
  </si>
  <si>
    <t>سیمان‌فارس‌</t>
  </si>
  <si>
    <t>سیمان‌مازندران‌</t>
  </si>
  <si>
    <t>سیمان‌هرمزگان‌</t>
  </si>
  <si>
    <t>سیمان‌هگمتان‌</t>
  </si>
  <si>
    <t>0.09%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</si>
  <si>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</si>
  <si>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</si>
  <si>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</si>
  <si>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</si>
  <si>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</si>
  <si>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</si>
  <si>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</si>
  <si>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خاورمیانه شعبه آفریقا</t>
  </si>
  <si>
    <t>1009-10-810-707075677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</si>
  <si>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</si>
  <si>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</si>
  <si>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</si>
  <si>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</si>
  <si>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</si>
  <si>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</si>
  <si>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</si>
  <si>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</si>
  <si>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</si>
  <si>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</si>
  <si>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</si>
  <si>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</si>
  <si>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</si>
  <si>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</si>
  <si>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1403/02/22</t>
  </si>
  <si>
    <t>1403/04/17</t>
  </si>
  <si>
    <t>1403/03/09</t>
  </si>
  <si>
    <t>1403/04/31</t>
  </si>
  <si>
    <t>1403/02/26</t>
  </si>
  <si>
    <t>1403/02/19</t>
  </si>
  <si>
    <t>1403/02/12</t>
  </si>
  <si>
    <t>1403/03/19</t>
  </si>
  <si>
    <t>1403/03/12</t>
  </si>
  <si>
    <t>1403/03/08</t>
  </si>
  <si>
    <t>1403/03/01</t>
  </si>
  <si>
    <t>1403/04/16</t>
  </si>
  <si>
    <t>1403/02/30</t>
  </si>
  <si>
    <t>1403/03/13</t>
  </si>
  <si>
    <t>1403/02/23</t>
  </si>
  <si>
    <t>1403/08/06</t>
  </si>
  <si>
    <t>1403/04/12</t>
  </si>
  <si>
    <t>1403/06/11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</si>
  <si>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</si>
  <si>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</si>
  <si>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</si>
  <si>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</si>
  <si>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سیمان تامین</t>
  </si>
  <si>
    <t>درآمد سود سهام</t>
  </si>
  <si>
    <t>درآمد تغییر ارزش</t>
  </si>
  <si>
    <t>درآمد فروش</t>
  </si>
  <si>
    <t>درصد از کل درآمدها</t>
  </si>
  <si>
    <t>98.81%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</si>
  <si>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</si>
  <si>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</si>
  <si>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</si>
  <si>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</si>
  <si>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</si>
  <si>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11.74%</t>
  </si>
  <si>
    <t>درآمد سپرده بانکی</t>
  </si>
  <si>
    <t>0.75%</t>
  </si>
  <si>
    <t>99.56%</t>
  </si>
  <si>
    <t>11.83%</t>
  </si>
  <si>
    <t>1- سرمایه گذاری ها</t>
  </si>
  <si>
    <t>1-1-سرمایه‌گذاری در سهام و حق تقدم سهام</t>
  </si>
  <si>
    <t>2- درآمد حاصل از سرمایه گذاری ها</t>
  </si>
  <si>
    <t>یادداشت</t>
  </si>
  <si>
    <t>1-2</t>
  </si>
  <si>
    <t>درآمد ناشی از تغییر قیمت اوراق بهادار</t>
  </si>
  <si>
    <t>سود(زیان) حاصل از فروش اوراق بهادار</t>
  </si>
  <si>
    <t>4-2-درآمد حاصل از سرمایه­گذاری در سپرده بانکی و گواهی سپرده:</t>
  </si>
  <si>
    <t>1-2-درآمد حاصل از سرمایه­گذاری در سهام و حق تقدم سهام:</t>
  </si>
  <si>
    <t>4-1- سرمایه‌گذاری در  سپرده‌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</si>
</sst>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readingOrder="2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0"/>
  <sheetViews>
    <sheetView rightToLeft="1" topLeftCell="A4" workbookViewId="0">
      <selection activeCell="Q8" sqref="Q8:Y8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2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1.140625" style="2" bestFit="1" customWidth="1"/>
    <col min="20" max="20" width="1" style="2" customWidth="1"/>
    <col min="21" max="21" width="22" style="2" bestFit="1" customWidth="1"/>
    <col min="22" max="22" width="1" style="2" customWidth="1"/>
    <col min="23" max="23" width="21.710937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</row>
    <row r="3" spans="1:25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</row>
    <row r="4" spans="1:25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</row>
    <row r="5" spans="1:25" ht="25.5">
      <c r="A5" s="13" t="s">
        <v>107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"/>
      <c r="Y5" s="1"/>
    </row>
    <row r="6" spans="1:25" ht="25.5">
      <c r="A6" s="13" t="s">
        <v>108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"/>
      <c r="Y6" s="1"/>
    </row>
    <row r="7" spans="1:25">
      <c r="Y7" s="4"/>
    </row>
    <row r="8" spans="1:25" ht="24.75" thickBot="1">
      <c r="A8" s="11" t="s">
        <v>3</v>
      </c>
      <c r="C8" s="11" t="s">
        <v>4</v>
      </c>
      <c r="D8" s="11" t="s">
        <v>4</v>
      </c>
      <c r="E8" s="11" t="s">
        <v>4</v>
      </c>
      <c r="F8" s="11" t="s">
        <v>4</v>
      </c>
      <c r="G8" s="11" t="s">
        <v>4</v>
      </c>
      <c r="I8" s="11" t="s">
        <v>5</v>
      </c>
      <c r="J8" s="11" t="s">
        <v>5</v>
      </c>
      <c r="K8" s="11" t="s">
        <v>5</v>
      </c>
      <c r="L8" s="11" t="s">
        <v>5</v>
      </c>
      <c r="M8" s="11" t="s">
        <v>5</v>
      </c>
      <c r="N8" s="11" t="s">
        <v>5</v>
      </c>
      <c r="O8" s="11" t="s">
        <v>5</v>
      </c>
      <c r="Q8" s="11" t="s">
        <v>6</v>
      </c>
      <c r="R8" s="11" t="s">
        <v>6</v>
      </c>
      <c r="S8" s="11" t="s">
        <v>6</v>
      </c>
      <c r="T8" s="11" t="s">
        <v>6</v>
      </c>
      <c r="U8" s="11" t="s">
        <v>6</v>
      </c>
      <c r="V8" s="11" t="s">
        <v>6</v>
      </c>
      <c r="W8" s="11" t="s">
        <v>6</v>
      </c>
      <c r="X8" s="11" t="s">
        <v>6</v>
      </c>
      <c r="Y8" s="11" t="s">
        <v>6</v>
      </c>
    </row>
    <row r="9" spans="1:25" ht="24">
      <c r="A9" s="11" t="s">
        <v>3</v>
      </c>
      <c r="C9" s="11" t="s">
        <v>7</v>
      </c>
      <c r="E9" s="11" t="s">
        <v>8</v>
      </c>
      <c r="G9" s="11" t="s">
        <v>9</v>
      </c>
      <c r="I9" s="11" t="s">
        <v>10</v>
      </c>
      <c r="J9" s="11" t="s">
        <v>10</v>
      </c>
      <c r="K9" s="11" t="s">
        <v>10</v>
      </c>
      <c r="M9" s="11" t="s">
        <v>11</v>
      </c>
      <c r="N9" s="11" t="s">
        <v>11</v>
      </c>
      <c r="O9" s="11" t="s">
        <v>11</v>
      </c>
      <c r="Q9" s="11" t="s">
        <v>7</v>
      </c>
      <c r="S9" s="11" t="s">
        <v>12</v>
      </c>
      <c r="U9" s="11" t="s">
        <v>8</v>
      </c>
      <c r="W9" s="11" t="s">
        <v>9</v>
      </c>
      <c r="Y9" s="11" t="s">
        <v>13</v>
      </c>
    </row>
    <row r="10" spans="1:25" ht="24">
      <c r="A10" s="11" t="s">
        <v>3</v>
      </c>
      <c r="C10" s="11" t="s">
        <v>7</v>
      </c>
      <c r="E10" s="11" t="s">
        <v>8</v>
      </c>
      <c r="G10" s="11" t="s">
        <v>9</v>
      </c>
      <c r="I10" s="11" t="s">
        <v>7</v>
      </c>
      <c r="K10" s="11" t="s">
        <v>8</v>
      </c>
      <c r="M10" s="11" t="s">
        <v>7</v>
      </c>
      <c r="O10" s="11" t="s">
        <v>14</v>
      </c>
      <c r="Q10" s="11" t="s">
        <v>7</v>
      </c>
      <c r="S10" s="11" t="s">
        <v>12</v>
      </c>
      <c r="U10" s="11" t="s">
        <v>8</v>
      </c>
      <c r="W10" s="11" t="s">
        <v>9</v>
      </c>
      <c r="Y10" s="11" t="s">
        <v>13</v>
      </c>
    </row>
    <row r="11" spans="1:25" ht="24">
      <c r="A11" s="3" t="s">
        <v>15</v>
      </c>
      <c r="C11" s="4">
        <v>7686000</v>
      </c>
      <c r="E11" s="4">
        <v>116891201885</v>
      </c>
      <c r="G11" s="4">
        <v>98253850338</v>
      </c>
      <c r="I11" s="4">
        <v>88477</v>
      </c>
      <c r="K11" s="4">
        <v>1126524811</v>
      </c>
      <c r="M11" s="4">
        <v>-486000</v>
      </c>
      <c r="O11" s="4">
        <v>6334707851</v>
      </c>
      <c r="Q11" s="4">
        <v>7288477</v>
      </c>
      <c r="S11" s="4">
        <v>17230</v>
      </c>
      <c r="U11" s="4">
        <v>110322556231</v>
      </c>
      <c r="W11" s="4">
        <v>124833254980.67599</v>
      </c>
      <c r="Y11" s="14">
        <v>1.4767496504391452E-2</v>
      </c>
    </row>
    <row r="12" spans="1:25" ht="24">
      <c r="A12" s="3" t="s">
        <v>16</v>
      </c>
      <c r="C12" s="4">
        <v>1841252</v>
      </c>
      <c r="E12" s="4">
        <v>34082017723</v>
      </c>
      <c r="G12" s="4">
        <v>39534405492.959999</v>
      </c>
      <c r="I12" s="4">
        <v>0</v>
      </c>
      <c r="K12" s="4">
        <v>0</v>
      </c>
      <c r="M12" s="4">
        <v>0</v>
      </c>
      <c r="O12" s="4">
        <v>0</v>
      </c>
      <c r="Q12" s="4">
        <v>1841252</v>
      </c>
      <c r="S12" s="4">
        <v>21400</v>
      </c>
      <c r="U12" s="4">
        <v>34082017723</v>
      </c>
      <c r="W12" s="4">
        <v>39168346182.839996</v>
      </c>
      <c r="Y12" s="14">
        <v>4.6335282647834682E-3</v>
      </c>
    </row>
    <row r="13" spans="1:25" ht="24">
      <c r="A13" s="3" t="s">
        <v>18</v>
      </c>
      <c r="C13" s="4">
        <v>1357608</v>
      </c>
      <c r="E13" s="4">
        <v>47967077005</v>
      </c>
      <c r="G13" s="4">
        <v>43117490925.18</v>
      </c>
      <c r="I13" s="4">
        <v>0</v>
      </c>
      <c r="K13" s="4">
        <v>0</v>
      </c>
      <c r="M13" s="4">
        <v>-195608</v>
      </c>
      <c r="O13" s="4">
        <v>6055906128</v>
      </c>
      <c r="Q13" s="4">
        <v>1162000</v>
      </c>
      <c r="S13" s="4">
        <v>32550</v>
      </c>
      <c r="U13" s="4">
        <v>41055844900</v>
      </c>
      <c r="W13" s="4">
        <v>37598052555</v>
      </c>
      <c r="Y13" s="14">
        <v>4.4477660200708318E-3</v>
      </c>
    </row>
    <row r="14" spans="1:25" ht="24">
      <c r="A14" s="3" t="s">
        <v>19</v>
      </c>
      <c r="C14" s="4">
        <v>13171274</v>
      </c>
      <c r="E14" s="4">
        <v>293795622557</v>
      </c>
      <c r="G14" s="4">
        <v>303100748891.05499</v>
      </c>
      <c r="I14" s="4">
        <v>4674</v>
      </c>
      <c r="K14" s="4">
        <v>113257566</v>
      </c>
      <c r="M14" s="4">
        <v>-73250</v>
      </c>
      <c r="O14" s="4">
        <v>1678366462</v>
      </c>
      <c r="Q14" s="4">
        <v>13102698</v>
      </c>
      <c r="S14" s="4">
        <v>24360</v>
      </c>
      <c r="U14" s="4">
        <v>292274981281</v>
      </c>
      <c r="W14" s="4">
        <v>317282592026.48401</v>
      </c>
      <c r="Y14" s="14">
        <v>3.7533825176477735E-2</v>
      </c>
    </row>
    <row r="15" spans="1:25" ht="24">
      <c r="A15" s="3" t="s">
        <v>20</v>
      </c>
      <c r="C15" s="4">
        <v>131772553</v>
      </c>
      <c r="E15" s="4">
        <v>1403928351694</v>
      </c>
      <c r="G15" s="4">
        <v>1173657016534.46</v>
      </c>
      <c r="I15" s="4">
        <v>5124</v>
      </c>
      <c r="K15" s="4">
        <v>48312869</v>
      </c>
      <c r="M15" s="4">
        <v>0</v>
      </c>
      <c r="O15" s="4">
        <v>0</v>
      </c>
      <c r="Q15" s="4">
        <v>131777677</v>
      </c>
      <c r="S15" s="4">
        <v>10410</v>
      </c>
      <c r="U15" s="4">
        <v>1403976664563</v>
      </c>
      <c r="W15" s="4">
        <v>1363643374145.46</v>
      </c>
      <c r="Y15" s="14">
        <v>0.16131597917595689</v>
      </c>
    </row>
    <row r="16" spans="1:25" ht="24">
      <c r="A16" s="3" t="s">
        <v>21</v>
      </c>
      <c r="C16" s="4">
        <v>11100000</v>
      </c>
      <c r="E16" s="4">
        <v>300475940412</v>
      </c>
      <c r="G16" s="4">
        <v>311929907850</v>
      </c>
      <c r="I16" s="4">
        <v>1389405</v>
      </c>
      <c r="K16" s="4">
        <v>45861316791</v>
      </c>
      <c r="M16" s="4">
        <v>-307977</v>
      </c>
      <c r="O16" s="4">
        <v>9867362734</v>
      </c>
      <c r="Q16" s="4">
        <v>12181428</v>
      </c>
      <c r="S16" s="4">
        <v>34930</v>
      </c>
      <c r="U16" s="4">
        <v>336592038996</v>
      </c>
      <c r="W16" s="4">
        <v>422965571223.76202</v>
      </c>
      <c r="Y16" s="14">
        <v>5.0035886635269845E-2</v>
      </c>
    </row>
    <row r="17" spans="1:25" ht="24">
      <c r="A17" s="3" t="s">
        <v>22</v>
      </c>
      <c r="C17" s="4">
        <v>9344871</v>
      </c>
      <c r="E17" s="4">
        <v>213396652768</v>
      </c>
      <c r="G17" s="4">
        <v>273847650637.37399</v>
      </c>
      <c r="I17" s="4">
        <v>252933</v>
      </c>
      <c r="K17" s="4">
        <v>8569727353</v>
      </c>
      <c r="M17" s="4">
        <v>0</v>
      </c>
      <c r="O17" s="4">
        <v>0</v>
      </c>
      <c r="Q17" s="4">
        <v>9597804</v>
      </c>
      <c r="S17" s="4">
        <v>39580</v>
      </c>
      <c r="U17" s="4">
        <v>221966380121</v>
      </c>
      <c r="W17" s="4">
        <v>377620789880.19598</v>
      </c>
      <c r="Y17" s="14">
        <v>4.4671699823933687E-2</v>
      </c>
    </row>
    <row r="18" spans="1:25" ht="24">
      <c r="A18" s="3" t="s">
        <v>23</v>
      </c>
      <c r="C18" s="4">
        <v>2824865</v>
      </c>
      <c r="E18" s="4">
        <v>149204923430</v>
      </c>
      <c r="G18" s="4">
        <v>97495740888.839996</v>
      </c>
      <c r="I18" s="4">
        <v>0</v>
      </c>
      <c r="K18" s="4">
        <v>0</v>
      </c>
      <c r="M18" s="4">
        <v>0</v>
      </c>
      <c r="O18" s="4">
        <v>0</v>
      </c>
      <c r="Q18" s="4">
        <v>2824865</v>
      </c>
      <c r="S18" s="4">
        <v>39840</v>
      </c>
      <c r="U18" s="4">
        <v>149204923430</v>
      </c>
      <c r="W18" s="4">
        <v>111872993001.48</v>
      </c>
      <c r="Y18" s="14">
        <v>1.3234326328676644E-2</v>
      </c>
    </row>
    <row r="19" spans="1:25" ht="24">
      <c r="A19" s="3" t="s">
        <v>24</v>
      </c>
      <c r="C19" s="4">
        <v>26449704</v>
      </c>
      <c r="E19" s="4">
        <v>149747193865</v>
      </c>
      <c r="G19" s="4">
        <v>144081958871.37601</v>
      </c>
      <c r="I19" s="4">
        <v>1688467</v>
      </c>
      <c r="K19" s="4">
        <v>10411707503</v>
      </c>
      <c r="M19" s="4">
        <v>0</v>
      </c>
      <c r="O19" s="4">
        <v>0</v>
      </c>
      <c r="Q19" s="4">
        <v>28138171</v>
      </c>
      <c r="S19" s="4">
        <v>6390</v>
      </c>
      <c r="U19" s="4">
        <v>160158901368</v>
      </c>
      <c r="W19" s="4">
        <v>178733085359.495</v>
      </c>
      <c r="Y19" s="14">
        <v>2.1143726594920743E-2</v>
      </c>
    </row>
    <row r="20" spans="1:25" ht="24">
      <c r="A20" s="3" t="s">
        <v>25</v>
      </c>
      <c r="C20" s="4">
        <v>164009</v>
      </c>
      <c r="E20" s="4">
        <v>4378181655</v>
      </c>
      <c r="G20" s="4">
        <v>3493800328.4235001</v>
      </c>
      <c r="I20" s="4">
        <v>0</v>
      </c>
      <c r="K20" s="4">
        <v>0</v>
      </c>
      <c r="M20" s="4">
        <v>0</v>
      </c>
      <c r="O20" s="4">
        <v>0</v>
      </c>
      <c r="Q20" s="4">
        <v>164009</v>
      </c>
      <c r="S20" s="4">
        <v>25000</v>
      </c>
      <c r="U20" s="4">
        <v>4378181655</v>
      </c>
      <c r="W20" s="4">
        <v>4075828661.25</v>
      </c>
      <c r="Y20" s="14">
        <v>4.8216146824678373E-4</v>
      </c>
    </row>
    <row r="21" spans="1:25" ht="24">
      <c r="A21" s="3" t="s">
        <v>26</v>
      </c>
      <c r="C21" s="4">
        <v>24350143</v>
      </c>
      <c r="E21" s="4">
        <v>888548870889</v>
      </c>
      <c r="G21" s="4">
        <v>824915248843.03198</v>
      </c>
      <c r="I21" s="4">
        <v>365112</v>
      </c>
      <c r="K21" s="4">
        <v>14383150539</v>
      </c>
      <c r="M21" s="4">
        <v>0</v>
      </c>
      <c r="O21" s="4">
        <v>0</v>
      </c>
      <c r="Q21" s="4">
        <v>24715255</v>
      </c>
      <c r="S21" s="4">
        <v>39200</v>
      </c>
      <c r="U21" s="4">
        <v>902932021428</v>
      </c>
      <c r="W21" s="4">
        <v>963073409923.80005</v>
      </c>
      <c r="Y21" s="14">
        <v>0.11392944305364501</v>
      </c>
    </row>
    <row r="22" spans="1:25" ht="24">
      <c r="A22" s="3" t="s">
        <v>27</v>
      </c>
      <c r="C22" s="4">
        <v>1341847</v>
      </c>
      <c r="E22" s="4">
        <v>62951716712</v>
      </c>
      <c r="G22" s="4">
        <v>53287827263.482498</v>
      </c>
      <c r="I22" s="4">
        <v>58153</v>
      </c>
      <c r="K22" s="4">
        <v>2300946161</v>
      </c>
      <c r="M22" s="4">
        <v>0</v>
      </c>
      <c r="O22" s="4">
        <v>0</v>
      </c>
      <c r="Q22" s="4">
        <v>1400000</v>
      </c>
      <c r="S22" s="4">
        <v>39100</v>
      </c>
      <c r="U22" s="4">
        <v>65252662873</v>
      </c>
      <c r="W22" s="4">
        <v>54414297000</v>
      </c>
      <c r="Y22" s="14">
        <v>6.4370903479269896E-3</v>
      </c>
    </row>
    <row r="23" spans="1:25" ht="24">
      <c r="A23" s="3" t="s">
        <v>28</v>
      </c>
      <c r="C23" s="4">
        <v>1000000</v>
      </c>
      <c r="E23" s="4">
        <v>18717353600</v>
      </c>
      <c r="G23" s="4">
        <v>10566751500</v>
      </c>
      <c r="I23" s="4">
        <v>0</v>
      </c>
      <c r="K23" s="4">
        <v>0</v>
      </c>
      <c r="M23" s="4">
        <v>0</v>
      </c>
      <c r="O23" s="4">
        <v>0</v>
      </c>
      <c r="Q23" s="4">
        <v>1000000</v>
      </c>
      <c r="S23" s="4">
        <v>11380</v>
      </c>
      <c r="U23" s="4">
        <v>18717353600</v>
      </c>
      <c r="W23" s="4">
        <v>11312289000</v>
      </c>
      <c r="Y23" s="14">
        <v>1.338218636452487E-3</v>
      </c>
    </row>
    <row r="24" spans="1:25" ht="24">
      <c r="A24" s="3" t="s">
        <v>29</v>
      </c>
      <c r="C24" s="4">
        <v>30564503</v>
      </c>
      <c r="E24" s="4">
        <v>88752577328</v>
      </c>
      <c r="G24" s="4">
        <v>66720286678.901398</v>
      </c>
      <c r="I24" s="4">
        <v>0</v>
      </c>
      <c r="K24" s="4">
        <v>0</v>
      </c>
      <c r="M24" s="4">
        <v>0</v>
      </c>
      <c r="O24" s="4">
        <v>0</v>
      </c>
      <c r="Q24" s="4">
        <v>30564503</v>
      </c>
      <c r="S24" s="4">
        <v>2706</v>
      </c>
      <c r="U24" s="4">
        <v>88752577328</v>
      </c>
      <c r="W24" s="4">
        <v>82215435224.547897</v>
      </c>
      <c r="Y24" s="14">
        <v>9.725903185601275E-3</v>
      </c>
    </row>
    <row r="25" spans="1:25" ht="24">
      <c r="A25" s="3" t="s">
        <v>30</v>
      </c>
      <c r="C25" s="4">
        <v>116679472</v>
      </c>
      <c r="E25" s="4">
        <v>682606525576</v>
      </c>
      <c r="G25" s="4">
        <v>590364816330.74402</v>
      </c>
      <c r="I25" s="4">
        <v>4290603</v>
      </c>
      <c r="K25" s="4">
        <v>25155317789</v>
      </c>
      <c r="M25" s="4">
        <v>-477659</v>
      </c>
      <c r="O25" s="4">
        <v>2377633599</v>
      </c>
      <c r="Q25" s="4">
        <v>120492416</v>
      </c>
      <c r="S25" s="4">
        <v>6000</v>
      </c>
      <c r="U25" s="4">
        <v>704967408793</v>
      </c>
      <c r="W25" s="4">
        <v>718652916748.80005</v>
      </c>
      <c r="Y25" s="14">
        <v>8.5015042166460025E-2</v>
      </c>
    </row>
    <row r="26" spans="1:25" ht="24">
      <c r="A26" s="3" t="s">
        <v>31</v>
      </c>
      <c r="C26" s="4">
        <v>5555000</v>
      </c>
      <c r="E26" s="4">
        <v>193366996482</v>
      </c>
      <c r="G26" s="4">
        <v>180567691425</v>
      </c>
      <c r="I26" s="4">
        <v>0</v>
      </c>
      <c r="K26" s="4">
        <v>0</v>
      </c>
      <c r="M26" s="4">
        <v>-755000</v>
      </c>
      <c r="O26" s="4">
        <v>24361210635</v>
      </c>
      <c r="Q26" s="4">
        <v>4800000</v>
      </c>
      <c r="S26" s="4">
        <v>39210</v>
      </c>
      <c r="U26" s="4">
        <v>167085793603</v>
      </c>
      <c r="W26" s="4">
        <v>187088162400</v>
      </c>
      <c r="Y26" s="14">
        <v>2.2132113631761836E-2</v>
      </c>
    </row>
    <row r="27" spans="1:25" ht="24">
      <c r="A27" s="3" t="s">
        <v>32</v>
      </c>
      <c r="C27" s="4">
        <v>21724204</v>
      </c>
      <c r="E27" s="4">
        <v>159287232429</v>
      </c>
      <c r="G27" s="4">
        <v>148573221505.056</v>
      </c>
      <c r="I27" s="4">
        <v>975796</v>
      </c>
      <c r="K27" s="4">
        <v>7251686218</v>
      </c>
      <c r="M27" s="4">
        <v>0</v>
      </c>
      <c r="O27" s="4">
        <v>0</v>
      </c>
      <c r="Q27" s="4">
        <v>22700000</v>
      </c>
      <c r="S27" s="4">
        <v>7900</v>
      </c>
      <c r="U27" s="4">
        <v>166538918647</v>
      </c>
      <c r="W27" s="4">
        <v>178262986500</v>
      </c>
      <c r="Y27" s="14">
        <v>2.1088114945081241E-2</v>
      </c>
    </row>
    <row r="28" spans="1:25" ht="24">
      <c r="A28" s="3" t="s">
        <v>33</v>
      </c>
      <c r="C28" s="4">
        <v>11018272</v>
      </c>
      <c r="E28" s="4">
        <v>183090324902</v>
      </c>
      <c r="G28" s="4">
        <v>180719769146.39999</v>
      </c>
      <c r="I28" s="4">
        <v>0</v>
      </c>
      <c r="K28" s="4">
        <v>0</v>
      </c>
      <c r="M28" s="4">
        <v>-100000</v>
      </c>
      <c r="O28" s="4">
        <v>1549723966</v>
      </c>
      <c r="Q28" s="4">
        <v>10918272</v>
      </c>
      <c r="S28" s="4">
        <v>18240</v>
      </c>
      <c r="U28" s="4">
        <v>181428627632</v>
      </c>
      <c r="W28" s="4">
        <v>197964343056.384</v>
      </c>
      <c r="Y28" s="14">
        <v>2.3418741620827278E-2</v>
      </c>
    </row>
    <row r="29" spans="1:25" ht="24">
      <c r="A29" s="3" t="s">
        <v>34</v>
      </c>
      <c r="C29" s="4">
        <v>7554598</v>
      </c>
      <c r="E29" s="4">
        <v>251952703982</v>
      </c>
      <c r="G29" s="4">
        <v>320962361584.80603</v>
      </c>
      <c r="I29" s="4">
        <v>517726</v>
      </c>
      <c r="K29" s="4">
        <v>25646037138</v>
      </c>
      <c r="M29" s="4">
        <v>-72324</v>
      </c>
      <c r="O29" s="4">
        <v>2982256566</v>
      </c>
      <c r="Q29" s="4">
        <v>8000000</v>
      </c>
      <c r="S29" s="4">
        <v>49850</v>
      </c>
      <c r="U29" s="4">
        <v>275186670037</v>
      </c>
      <c r="W29" s="4">
        <v>396427140000</v>
      </c>
      <c r="Y29" s="14">
        <v>4.6896449228229511E-2</v>
      </c>
    </row>
    <row r="30" spans="1:25" ht="24">
      <c r="A30" s="3" t="s">
        <v>35</v>
      </c>
      <c r="C30" s="4">
        <v>11375915</v>
      </c>
      <c r="E30" s="4">
        <v>324242435506</v>
      </c>
      <c r="G30" s="4">
        <v>336419792096.06299</v>
      </c>
      <c r="I30" s="4">
        <v>0</v>
      </c>
      <c r="K30" s="4">
        <v>0</v>
      </c>
      <c r="M30" s="4">
        <v>-103950</v>
      </c>
      <c r="O30" s="4">
        <v>2982148807</v>
      </c>
      <c r="Q30" s="4">
        <v>11271965</v>
      </c>
      <c r="S30" s="4">
        <v>33070</v>
      </c>
      <c r="U30" s="4">
        <v>321279596808</v>
      </c>
      <c r="W30" s="4">
        <v>370545937448.828</v>
      </c>
      <c r="Y30" s="14">
        <v>4.3834760511845053E-2</v>
      </c>
    </row>
    <row r="31" spans="1:25" ht="24">
      <c r="A31" s="3" t="s">
        <v>36</v>
      </c>
      <c r="C31" s="4">
        <v>8976234</v>
      </c>
      <c r="E31" s="4">
        <v>417335860326</v>
      </c>
      <c r="G31" s="4">
        <v>491826136472.42401</v>
      </c>
      <c r="I31" s="4">
        <v>78610</v>
      </c>
      <c r="K31" s="4">
        <v>5294122813</v>
      </c>
      <c r="M31" s="4">
        <v>-54844</v>
      </c>
      <c r="O31" s="4">
        <v>2982117003</v>
      </c>
      <c r="Q31" s="4">
        <v>9000000</v>
      </c>
      <c r="S31" s="4">
        <v>66710</v>
      </c>
      <c r="U31" s="4">
        <v>420080097750</v>
      </c>
      <c r="W31" s="4">
        <v>596817679500</v>
      </c>
      <c r="Y31" s="14">
        <v>7.0602204493823262E-2</v>
      </c>
    </row>
    <row r="32" spans="1:25" ht="24">
      <c r="A32" s="3" t="s">
        <v>37</v>
      </c>
      <c r="C32" s="4">
        <v>20000000</v>
      </c>
      <c r="E32" s="4">
        <v>61970745328</v>
      </c>
      <c r="G32" s="4">
        <v>55487871000</v>
      </c>
      <c r="I32" s="4">
        <v>0</v>
      </c>
      <c r="K32" s="4">
        <v>0</v>
      </c>
      <c r="M32" s="4">
        <v>0</v>
      </c>
      <c r="O32" s="4">
        <v>0</v>
      </c>
      <c r="Q32" s="4">
        <v>20000000</v>
      </c>
      <c r="S32" s="4">
        <v>3822</v>
      </c>
      <c r="U32" s="4">
        <v>61970745328</v>
      </c>
      <c r="W32" s="4">
        <v>75985182000</v>
      </c>
      <c r="Y32" s="14">
        <v>8.9888780817599396E-3</v>
      </c>
    </row>
    <row r="33" spans="1:25" ht="24">
      <c r="A33" s="3" t="s">
        <v>38</v>
      </c>
      <c r="C33" s="4">
        <v>8000000</v>
      </c>
      <c r="E33" s="4">
        <v>77642611440</v>
      </c>
      <c r="G33" s="4">
        <v>64573488000</v>
      </c>
      <c r="I33" s="4">
        <v>0</v>
      </c>
      <c r="K33" s="4">
        <v>0</v>
      </c>
      <c r="M33" s="4">
        <v>-1800000</v>
      </c>
      <c r="O33" s="4">
        <v>13882405755</v>
      </c>
      <c r="Q33" s="4">
        <v>6200000</v>
      </c>
      <c r="S33" s="4">
        <v>9170</v>
      </c>
      <c r="U33" s="4">
        <v>60173023911</v>
      </c>
      <c r="W33" s="4">
        <v>56515718700</v>
      </c>
      <c r="Y33" s="14">
        <v>6.6856838626423287E-3</v>
      </c>
    </row>
    <row r="34" spans="1:25" ht="24">
      <c r="A34" s="3" t="s">
        <v>39</v>
      </c>
      <c r="C34" s="4">
        <v>52791115</v>
      </c>
      <c r="E34" s="4">
        <v>191816330875</v>
      </c>
      <c r="G34" s="4">
        <v>195371900284.18701</v>
      </c>
      <c r="I34" s="4">
        <v>0</v>
      </c>
      <c r="K34" s="4">
        <v>0</v>
      </c>
      <c r="M34" s="4">
        <v>-1</v>
      </c>
      <c r="O34" s="4">
        <v>1</v>
      </c>
      <c r="Q34" s="4">
        <v>52791114</v>
      </c>
      <c r="S34" s="4">
        <v>3723</v>
      </c>
      <c r="U34" s="4">
        <v>191816327242</v>
      </c>
      <c r="W34" s="4">
        <v>195371896583.33899</v>
      </c>
      <c r="Y34" s="14">
        <v>2.3112060967227076E-2</v>
      </c>
    </row>
    <row r="35" spans="1:25" ht="24">
      <c r="A35" s="3" t="s">
        <v>40</v>
      </c>
      <c r="C35" s="4">
        <v>17515000</v>
      </c>
      <c r="E35" s="4">
        <v>61594803561</v>
      </c>
      <c r="G35" s="4">
        <v>61547127626.25</v>
      </c>
      <c r="I35" s="4">
        <v>0</v>
      </c>
      <c r="K35" s="4">
        <v>0</v>
      </c>
      <c r="M35" s="4">
        <v>0</v>
      </c>
      <c r="O35" s="4">
        <v>0</v>
      </c>
      <c r="Q35" s="4">
        <v>17515000</v>
      </c>
      <c r="S35" s="4">
        <v>3656</v>
      </c>
      <c r="U35" s="4">
        <v>61594803561</v>
      </c>
      <c r="W35" s="4">
        <v>63653832702</v>
      </c>
      <c r="Y35" s="14">
        <v>7.5301068778781347E-3</v>
      </c>
    </row>
    <row r="36" spans="1:25" ht="24">
      <c r="A36" s="3" t="s">
        <v>41</v>
      </c>
      <c r="C36" s="4">
        <v>370000</v>
      </c>
      <c r="E36" s="4">
        <v>92771540831</v>
      </c>
      <c r="G36" s="4">
        <v>59848171920</v>
      </c>
      <c r="I36" s="4">
        <v>0</v>
      </c>
      <c r="K36" s="4">
        <v>0</v>
      </c>
      <c r="M36" s="4">
        <v>0</v>
      </c>
      <c r="O36" s="4">
        <v>0</v>
      </c>
      <c r="Q36" s="4">
        <v>370000</v>
      </c>
      <c r="S36" s="4">
        <v>160300</v>
      </c>
      <c r="U36" s="4">
        <v>92771540831</v>
      </c>
      <c r="W36" s="4">
        <v>58958099550</v>
      </c>
      <c r="Y36" s="14">
        <v>6.9746120866988979E-3</v>
      </c>
    </row>
    <row r="37" spans="1:25" ht="24">
      <c r="A37" s="3" t="s">
        <v>42</v>
      </c>
      <c r="C37" s="4">
        <v>19071583</v>
      </c>
      <c r="E37" s="4">
        <v>427907913983</v>
      </c>
      <c r="G37" s="4">
        <v>487602514127.17798</v>
      </c>
      <c r="I37" s="4">
        <v>0</v>
      </c>
      <c r="K37" s="4">
        <v>0</v>
      </c>
      <c r="M37" s="4">
        <v>-100583</v>
      </c>
      <c r="O37" s="4">
        <v>2489614832</v>
      </c>
      <c r="Q37" s="4">
        <v>18971000</v>
      </c>
      <c r="S37" s="4">
        <v>31900</v>
      </c>
      <c r="U37" s="4">
        <v>425651139507</v>
      </c>
      <c r="W37" s="4">
        <v>601574109345</v>
      </c>
      <c r="Y37" s="14">
        <v>7.1164879568828665E-2</v>
      </c>
    </row>
    <row r="38" spans="1:25" ht="24">
      <c r="A38" s="3" t="s">
        <v>43</v>
      </c>
      <c r="C38" s="4">
        <v>1908835</v>
      </c>
      <c r="E38" s="4">
        <v>53293200205</v>
      </c>
      <c r="G38" s="4">
        <v>69770245165.447495</v>
      </c>
      <c r="I38" s="4">
        <v>0</v>
      </c>
      <c r="K38" s="4">
        <v>0</v>
      </c>
      <c r="M38" s="4">
        <v>0</v>
      </c>
      <c r="O38" s="4">
        <v>0</v>
      </c>
      <c r="Q38" s="4">
        <v>1908835</v>
      </c>
      <c r="S38" s="4">
        <v>44990</v>
      </c>
      <c r="U38" s="4">
        <v>53293200205</v>
      </c>
      <c r="W38" s="4">
        <v>85367509654.432495</v>
      </c>
      <c r="Y38" s="14">
        <v>1.0098786582193858E-2</v>
      </c>
    </row>
    <row r="39" spans="1:25" ht="24.75" thickBot="1">
      <c r="A39" s="3" t="s">
        <v>44</v>
      </c>
      <c r="C39" s="4">
        <v>3670000</v>
      </c>
      <c r="E39" s="4">
        <v>237990073738</v>
      </c>
      <c r="G39" s="4">
        <v>226113173730</v>
      </c>
      <c r="I39" s="4">
        <v>530000</v>
      </c>
      <c r="K39" s="4">
        <v>33888045418</v>
      </c>
      <c r="M39" s="4">
        <v>0</v>
      </c>
      <c r="O39" s="4">
        <v>0</v>
      </c>
      <c r="Q39" s="4">
        <v>4200000</v>
      </c>
      <c r="S39" s="4">
        <v>65870</v>
      </c>
      <c r="U39" s="4">
        <v>271878119156</v>
      </c>
      <c r="W39" s="4">
        <v>275007908700</v>
      </c>
      <c r="Y39" s="14">
        <v>3.2532824134369628E-2</v>
      </c>
    </row>
    <row r="40" spans="1:25" ht="23.25" thickBot="1">
      <c r="A40" s="2" t="s">
        <v>46</v>
      </c>
      <c r="C40" s="2" t="s">
        <v>46</v>
      </c>
      <c r="E40" s="5">
        <f>SUM(E11:E39)</f>
        <v>7189706980687</v>
      </c>
      <c r="G40" s="5">
        <f>SUM(G11:G39)</f>
        <v>6913750965456.6387</v>
      </c>
      <c r="I40" s="2" t="s">
        <v>46</v>
      </c>
      <c r="K40" s="5">
        <f>SUM(K11:K39)</f>
        <v>180050152969</v>
      </c>
      <c r="M40" s="2" t="s">
        <v>46</v>
      </c>
      <c r="O40" s="5">
        <f>SUM(O11:O39)</f>
        <v>77543454339</v>
      </c>
      <c r="Q40" s="2" t="s">
        <v>46</v>
      </c>
      <c r="S40" s="2" t="s">
        <v>46</v>
      </c>
      <c r="U40" s="5">
        <f>SUM(U11:U39)</f>
        <v>7285383118508</v>
      </c>
      <c r="W40" s="5">
        <f>SUM(W11:W39)</f>
        <v>8147002742053.7744</v>
      </c>
      <c r="Y40" s="15">
        <f>SUM(Y11:Y39)</f>
        <v>0.96377230997598085</v>
      </c>
    </row>
  </sheetData>
  <mergeCells count="23">
    <mergeCell ref="A5:W5"/>
    <mergeCell ref="A6:W6"/>
    <mergeCell ref="A8:A10"/>
    <mergeCell ref="C9:C10"/>
    <mergeCell ref="E9:E10"/>
    <mergeCell ref="G9:G10"/>
    <mergeCell ref="C8:G8"/>
    <mergeCell ref="Y9:Y10"/>
    <mergeCell ref="Q8:Y8"/>
    <mergeCell ref="A2:Y2"/>
    <mergeCell ref="A3:Y3"/>
    <mergeCell ref="A4:Y4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1"/>
  <sheetViews>
    <sheetView rightToLeft="1" workbookViewId="0">
      <selection activeCell="I12" sqref="I12"/>
    </sheetView>
  </sheetViews>
  <sheetFormatPr defaultRowHeight="22.5"/>
  <cols>
    <col min="1" max="1" width="28.28515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0.285156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20.14062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20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</row>
    <row r="3" spans="1:20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</row>
    <row r="4" spans="1:20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</row>
    <row r="5" spans="1:20" ht="25.5">
      <c r="A5" s="13" t="s">
        <v>116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24.75" thickBot="1">
      <c r="A6" s="11" t="s">
        <v>48</v>
      </c>
      <c r="C6" s="11" t="s">
        <v>4</v>
      </c>
      <c r="E6" s="11" t="s">
        <v>5</v>
      </c>
      <c r="F6" s="11" t="s">
        <v>5</v>
      </c>
      <c r="G6" s="11" t="s">
        <v>5</v>
      </c>
      <c r="I6" s="11" t="s">
        <v>6</v>
      </c>
      <c r="J6" s="11" t="s">
        <v>6</v>
      </c>
      <c r="K6" s="11" t="s">
        <v>6</v>
      </c>
    </row>
    <row r="7" spans="1:20" ht="24.75" thickBot="1">
      <c r="A7" s="11" t="s">
        <v>48</v>
      </c>
      <c r="C7" s="11" t="s">
        <v>50</v>
      </c>
      <c r="E7" s="11" t="s">
        <v>51</v>
      </c>
      <c r="G7" s="11" t="s">
        <v>52</v>
      </c>
      <c r="I7" s="11" t="s">
        <v>50</v>
      </c>
      <c r="K7" s="11" t="s">
        <v>47</v>
      </c>
    </row>
    <row r="8" spans="1:20" ht="24">
      <c r="A8" s="3" t="s">
        <v>53</v>
      </c>
      <c r="C8" s="4">
        <v>2396595107</v>
      </c>
      <c r="E8" s="4">
        <v>527185915776</v>
      </c>
      <c r="F8" s="4"/>
      <c r="G8" s="4">
        <v>303022796904</v>
      </c>
      <c r="I8" s="4">
        <v>226559713979</v>
      </c>
      <c r="K8" s="14">
        <v>2.6801510420750643E-2</v>
      </c>
    </row>
    <row r="11" spans="1:20">
      <c r="I11" s="4"/>
    </row>
  </sheetData>
  <mergeCells count="13">
    <mergeCell ref="A5:T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1"/>
  <sheetViews>
    <sheetView rightToLeft="1" tabSelected="1" workbookViewId="0">
      <selection activeCell="E14" sqref="E14"/>
    </sheetView>
  </sheetViews>
  <sheetFormatPr defaultRowHeight="22.5"/>
  <cols>
    <col min="1" max="1" width="28.28515625" style="2" bestFit="1" customWidth="1"/>
    <col min="2" max="2" width="1" style="2" customWidth="1"/>
    <col min="3" max="3" width="23.7109375" style="2" customWidth="1"/>
    <col min="4" max="4" width="1" style="2" customWidth="1"/>
    <col min="5" max="5" width="20.5703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25" ht="24">
      <c r="A2" s="12" t="s">
        <v>0</v>
      </c>
      <c r="B2" s="12" t="s">
        <v>0</v>
      </c>
      <c r="C2" s="12"/>
      <c r="D2" s="12"/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</row>
    <row r="3" spans="1:25" ht="24">
      <c r="A3" s="12" t="s">
        <v>55</v>
      </c>
      <c r="B3" s="12" t="s">
        <v>55</v>
      </c>
      <c r="C3" s="12"/>
      <c r="D3" s="12"/>
      <c r="E3" s="12" t="s">
        <v>55</v>
      </c>
      <c r="F3" s="12" t="s">
        <v>55</v>
      </c>
      <c r="G3" s="12" t="s">
        <v>55</v>
      </c>
      <c r="H3" s="12" t="s">
        <v>55</v>
      </c>
      <c r="I3" s="12" t="s">
        <v>55</v>
      </c>
    </row>
    <row r="4" spans="1:25" ht="24">
      <c r="A4" s="12" t="s">
        <v>2</v>
      </c>
      <c r="B4" s="12" t="s">
        <v>2</v>
      </c>
      <c r="C4" s="12"/>
      <c r="D4" s="12"/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</row>
    <row r="5" spans="1:25" ht="25.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25.5">
      <c r="A6" s="13" t="s">
        <v>109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8" spans="1:25" ht="24.75" thickBot="1">
      <c r="A8" s="11" t="s">
        <v>59</v>
      </c>
      <c r="C8" s="9" t="s">
        <v>110</v>
      </c>
      <c r="E8" s="11" t="s">
        <v>50</v>
      </c>
      <c r="G8" s="11" t="s">
        <v>95</v>
      </c>
      <c r="I8" s="11" t="s">
        <v>13</v>
      </c>
    </row>
    <row r="9" spans="1:25" ht="24">
      <c r="A9" s="3" t="s">
        <v>101</v>
      </c>
      <c r="C9" s="10" t="s">
        <v>111</v>
      </c>
      <c r="E9" s="4">
        <v>1134766497487</v>
      </c>
      <c r="G9" s="2" t="s">
        <v>96</v>
      </c>
      <c r="I9" s="2" t="s">
        <v>102</v>
      </c>
    </row>
    <row r="10" spans="1:25" ht="24.75" thickBot="1">
      <c r="A10" s="3" t="s">
        <v>103</v>
      </c>
      <c r="E10" s="4">
        <v>887905616</v>
      </c>
      <c r="G10" s="2" t="s">
        <v>104</v>
      </c>
      <c r="I10" s="2" t="s">
        <v>45</v>
      </c>
    </row>
    <row r="11" spans="1:25">
      <c r="A11" s="2" t="s">
        <v>46</v>
      </c>
      <c r="E11" s="5">
        <f>SUM(E9:E10)</f>
        <v>1135654403103</v>
      </c>
      <c r="G11" s="6" t="s">
        <v>105</v>
      </c>
      <c r="I11" s="6" t="s">
        <v>106</v>
      </c>
    </row>
  </sheetData>
  <mergeCells count="9">
    <mergeCell ref="A8"/>
    <mergeCell ref="E8"/>
    <mergeCell ref="G8"/>
    <mergeCell ref="I8"/>
    <mergeCell ref="A2:I2"/>
    <mergeCell ref="A3:I3"/>
    <mergeCell ref="A4:I4"/>
    <mergeCell ref="A5:Y5"/>
    <mergeCell ref="A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8"/>
  <sheetViews>
    <sheetView rightToLeft="1" topLeftCell="A16" workbookViewId="0">
      <selection activeCell="I38" sqref="I38"/>
    </sheetView>
  </sheetViews>
  <sheetFormatPr defaultRowHeight="22.5"/>
  <cols>
    <col min="1" max="1" width="40" style="2" bestFit="1" customWidth="1"/>
    <col min="2" max="2" width="1" style="2" customWidth="1"/>
    <col min="3" max="3" width="17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20.57031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19.42578125" style="2" bestFit="1" customWidth="1"/>
    <col min="16" max="16" width="1" style="2" customWidth="1"/>
    <col min="17" max="17" width="19.5703125" style="2" bestFit="1" customWidth="1"/>
    <col min="18" max="18" width="1" style="2" customWidth="1"/>
    <col min="19" max="19" width="20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</row>
    <row r="3" spans="1:21" ht="24">
      <c r="A3" s="12" t="s">
        <v>55</v>
      </c>
      <c r="B3" s="12" t="s">
        <v>55</v>
      </c>
      <c r="C3" s="12" t="s">
        <v>55</v>
      </c>
      <c r="D3" s="12" t="s">
        <v>55</v>
      </c>
      <c r="E3" s="12" t="s">
        <v>55</v>
      </c>
      <c r="F3" s="12" t="s">
        <v>55</v>
      </c>
      <c r="G3" s="12" t="s">
        <v>55</v>
      </c>
      <c r="H3" s="12" t="s">
        <v>55</v>
      </c>
      <c r="I3" s="12" t="s">
        <v>55</v>
      </c>
      <c r="J3" s="12" t="s">
        <v>55</v>
      </c>
      <c r="K3" s="12" t="s">
        <v>55</v>
      </c>
      <c r="L3" s="12" t="s">
        <v>55</v>
      </c>
      <c r="M3" s="12" t="s">
        <v>55</v>
      </c>
      <c r="N3" s="12" t="s">
        <v>55</v>
      </c>
      <c r="O3" s="12" t="s">
        <v>55</v>
      </c>
      <c r="P3" s="12" t="s">
        <v>55</v>
      </c>
      <c r="Q3" s="12" t="s">
        <v>55</v>
      </c>
      <c r="R3" s="12" t="s">
        <v>55</v>
      </c>
      <c r="S3" s="12" t="s">
        <v>55</v>
      </c>
      <c r="T3" s="12" t="s">
        <v>55</v>
      </c>
      <c r="U3" s="12" t="s">
        <v>55</v>
      </c>
    </row>
    <row r="4" spans="1:21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</row>
    <row r="5" spans="1:21" ht="25.5">
      <c r="A5" s="13" t="s">
        <v>115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21" ht="24">
      <c r="A6" s="11" t="s">
        <v>3</v>
      </c>
      <c r="C6" s="11" t="s">
        <v>57</v>
      </c>
      <c r="D6" s="11" t="s">
        <v>57</v>
      </c>
      <c r="E6" s="11" t="s">
        <v>57</v>
      </c>
      <c r="F6" s="11" t="s">
        <v>57</v>
      </c>
      <c r="G6" s="11" t="s">
        <v>57</v>
      </c>
      <c r="H6" s="11" t="s">
        <v>57</v>
      </c>
      <c r="I6" s="11" t="s">
        <v>57</v>
      </c>
      <c r="J6" s="11" t="s">
        <v>57</v>
      </c>
      <c r="K6" s="11" t="s">
        <v>57</v>
      </c>
      <c r="M6" s="11" t="s">
        <v>58</v>
      </c>
      <c r="N6" s="11" t="s">
        <v>58</v>
      </c>
      <c r="O6" s="11" t="s">
        <v>58</v>
      </c>
      <c r="P6" s="11" t="s">
        <v>58</v>
      </c>
      <c r="Q6" s="11" t="s">
        <v>58</v>
      </c>
      <c r="R6" s="11" t="s">
        <v>58</v>
      </c>
      <c r="S6" s="11" t="s">
        <v>58</v>
      </c>
      <c r="T6" s="11" t="s">
        <v>58</v>
      </c>
      <c r="U6" s="11" t="s">
        <v>58</v>
      </c>
    </row>
    <row r="7" spans="1:21" ht="24">
      <c r="A7" s="11" t="s">
        <v>3</v>
      </c>
      <c r="C7" s="11" t="s">
        <v>92</v>
      </c>
      <c r="E7" s="11" t="s">
        <v>93</v>
      </c>
      <c r="G7" s="11" t="s">
        <v>94</v>
      </c>
      <c r="I7" s="11" t="s">
        <v>50</v>
      </c>
      <c r="K7" s="11" t="s">
        <v>95</v>
      </c>
      <c r="M7" s="11" t="s">
        <v>92</v>
      </c>
      <c r="O7" s="11" t="s">
        <v>93</v>
      </c>
      <c r="Q7" s="11" t="s">
        <v>94</v>
      </c>
      <c r="S7" s="11" t="s">
        <v>50</v>
      </c>
      <c r="U7" s="11" t="s">
        <v>95</v>
      </c>
    </row>
    <row r="8" spans="1:21" ht="24">
      <c r="A8" s="3" t="s">
        <v>19</v>
      </c>
      <c r="C8" s="4">
        <v>0</v>
      </c>
      <c r="E8" s="4">
        <v>15702484411</v>
      </c>
      <c r="G8" s="4">
        <v>44467620</v>
      </c>
      <c r="I8" s="4">
        <v>15746952031</v>
      </c>
      <c r="K8" s="14">
        <f>I8/I38</f>
        <v>1.3876821412927199E-2</v>
      </c>
      <c r="M8" s="4">
        <v>27400350000</v>
      </c>
      <c r="O8" s="4">
        <v>25007610745</v>
      </c>
      <c r="Q8" s="4">
        <v>1177982784</v>
      </c>
      <c r="S8" s="4">
        <v>53585943529</v>
      </c>
      <c r="U8" s="14">
        <f>S8/S38</f>
        <v>3.4914339977051435E-2</v>
      </c>
    </row>
    <row r="9" spans="1:21" ht="24">
      <c r="A9" s="3" t="s">
        <v>30</v>
      </c>
      <c r="C9" s="4">
        <v>0</v>
      </c>
      <c r="E9" s="4">
        <v>105927217201</v>
      </c>
      <c r="G9" s="4">
        <v>-416800973</v>
      </c>
      <c r="I9" s="4">
        <v>105510416228</v>
      </c>
      <c r="K9" s="14">
        <f>I9/I38</f>
        <v>9.2979847802749163E-2</v>
      </c>
      <c r="M9" s="4">
        <v>82229110160</v>
      </c>
      <c r="O9" s="4">
        <v>13685507955</v>
      </c>
      <c r="Q9" s="4">
        <v>-14875611287</v>
      </c>
      <c r="S9" s="4">
        <v>81039006828</v>
      </c>
      <c r="U9" s="14">
        <f>S9/S38</f>
        <v>5.2801597759758366E-2</v>
      </c>
    </row>
    <row r="10" spans="1:21" ht="24">
      <c r="A10" s="3" t="s">
        <v>18</v>
      </c>
      <c r="C10" s="4">
        <v>0</v>
      </c>
      <c r="E10" s="4">
        <v>1391793735</v>
      </c>
      <c r="G10" s="4">
        <v>-855325977</v>
      </c>
      <c r="I10" s="4">
        <v>536467758</v>
      </c>
      <c r="K10" s="14">
        <f>I10/I38</f>
        <v>4.7275607729699109E-4</v>
      </c>
      <c r="M10" s="4">
        <v>0</v>
      </c>
      <c r="O10" s="4">
        <v>-3457792345</v>
      </c>
      <c r="Q10" s="4">
        <v>-2647564389</v>
      </c>
      <c r="S10" s="4">
        <v>-6105356734</v>
      </c>
      <c r="U10" s="14">
        <f>S10/S38</f>
        <v>-3.9779928588304994E-3</v>
      </c>
    </row>
    <row r="11" spans="1:21" ht="24">
      <c r="A11" s="3" t="s">
        <v>15</v>
      </c>
      <c r="C11" s="4">
        <v>0</v>
      </c>
      <c r="E11" s="4">
        <v>33148050296</v>
      </c>
      <c r="G11" s="4">
        <v>-1360462614</v>
      </c>
      <c r="I11" s="4">
        <v>31787587682</v>
      </c>
      <c r="K11" s="14">
        <f>I11/I38</f>
        <v>2.8012448157744594E-2</v>
      </c>
      <c r="M11" s="4">
        <v>13465102200</v>
      </c>
      <c r="O11" s="4">
        <v>14510698749</v>
      </c>
      <c r="Q11" s="4">
        <v>-2647477232</v>
      </c>
      <c r="S11" s="4">
        <v>25328323717</v>
      </c>
      <c r="U11" s="14">
        <f>S11/S38</f>
        <v>1.650286711524581E-2</v>
      </c>
    </row>
    <row r="12" spans="1:21" ht="24">
      <c r="A12" s="3" t="s">
        <v>34</v>
      </c>
      <c r="C12" s="4">
        <v>0</v>
      </c>
      <c r="E12" s="4">
        <v>52230812361</v>
      </c>
      <c r="G12" s="4">
        <v>570185483</v>
      </c>
      <c r="I12" s="4">
        <v>52800997844</v>
      </c>
      <c r="K12" s="14">
        <f>I12/I38</f>
        <v>4.6530275577337347E-2</v>
      </c>
      <c r="M12" s="4">
        <v>21304130400</v>
      </c>
      <c r="O12" s="4">
        <v>121240469963</v>
      </c>
      <c r="Q12" s="4">
        <v>6510955406</v>
      </c>
      <c r="S12" s="4">
        <v>149055555769</v>
      </c>
      <c r="U12" s="14">
        <f>S12/S38</f>
        <v>9.7118311386469952E-2</v>
      </c>
    </row>
    <row r="13" spans="1:21" ht="24">
      <c r="A13" s="3" t="s">
        <v>35</v>
      </c>
      <c r="C13" s="4">
        <v>0</v>
      </c>
      <c r="E13" s="4">
        <v>37088984050</v>
      </c>
      <c r="G13" s="4">
        <v>19310109</v>
      </c>
      <c r="I13" s="4">
        <v>37108294159</v>
      </c>
      <c r="K13" s="14">
        <f>I13/I38</f>
        <v>3.2701259898999718E-2</v>
      </c>
      <c r="M13" s="4">
        <v>0</v>
      </c>
      <c r="O13" s="4">
        <v>49266340640</v>
      </c>
      <c r="Q13" s="4">
        <v>707277668</v>
      </c>
      <c r="S13" s="4">
        <v>49973618308</v>
      </c>
      <c r="U13" s="14">
        <f>S13/S38</f>
        <v>3.2560701269441182E-2</v>
      </c>
    </row>
    <row r="14" spans="1:21" ht="24">
      <c r="A14" s="3" t="s">
        <v>38</v>
      </c>
      <c r="C14" s="4">
        <v>0</v>
      </c>
      <c r="E14" s="4">
        <v>9411818229</v>
      </c>
      <c r="G14" s="4">
        <v>-3587181774</v>
      </c>
      <c r="I14" s="4">
        <v>5824636455</v>
      </c>
      <c r="K14" s="14">
        <f>I14/I38</f>
        <v>5.1328942719924874E-3</v>
      </c>
      <c r="M14" s="4">
        <v>0</v>
      </c>
      <c r="O14" s="4">
        <v>-3657305211</v>
      </c>
      <c r="Q14" s="4">
        <v>-8945872932</v>
      </c>
      <c r="S14" s="4">
        <v>-12603178143</v>
      </c>
      <c r="U14" s="14">
        <f>S14/S38</f>
        <v>-8.2116991415464493E-3</v>
      </c>
    </row>
    <row r="15" spans="1:21" ht="24">
      <c r="A15" s="3" t="s">
        <v>36</v>
      </c>
      <c r="C15" s="4">
        <v>0</v>
      </c>
      <c r="E15" s="4">
        <v>102247305604</v>
      </c>
      <c r="G15" s="4">
        <v>432231614</v>
      </c>
      <c r="I15" s="4">
        <v>102679537218</v>
      </c>
      <c r="K15" s="14">
        <f>I15/I38</f>
        <v>9.0485168045927711E-2</v>
      </c>
      <c r="M15" s="4">
        <v>29200000000</v>
      </c>
      <c r="O15" s="4">
        <v>176737581750</v>
      </c>
      <c r="Q15" s="4">
        <v>5713784964</v>
      </c>
      <c r="S15" s="4">
        <v>211651366714</v>
      </c>
      <c r="U15" s="14">
        <f>S15/S38</f>
        <v>0.1379031008395139</v>
      </c>
    </row>
    <row r="16" spans="1:21" ht="24">
      <c r="A16" s="3" t="s">
        <v>39</v>
      </c>
      <c r="C16" s="4">
        <v>0</v>
      </c>
      <c r="E16" s="4">
        <v>-67</v>
      </c>
      <c r="G16" s="4">
        <v>-3632</v>
      </c>
      <c r="I16" s="4">
        <v>-3699</v>
      </c>
      <c r="K16" s="14">
        <f>I16/I38</f>
        <v>-3.2597014524059618E-9</v>
      </c>
      <c r="M16" s="4">
        <v>11300000000</v>
      </c>
      <c r="O16" s="4">
        <v>3555569341</v>
      </c>
      <c r="Q16" s="4">
        <v>351941531</v>
      </c>
      <c r="S16" s="4">
        <v>15207510872</v>
      </c>
      <c r="U16" s="14">
        <f>S16/S38</f>
        <v>9.9085724692402847E-3</v>
      </c>
    </row>
    <row r="17" spans="1:21" ht="24">
      <c r="A17" s="3" t="s">
        <v>21</v>
      </c>
      <c r="C17" s="4">
        <v>0</v>
      </c>
      <c r="E17" s="4">
        <v>74919564789</v>
      </c>
      <c r="G17" s="4">
        <v>122144527</v>
      </c>
      <c r="I17" s="4">
        <v>75041709316</v>
      </c>
      <c r="K17" s="14">
        <f>I17/I38</f>
        <v>6.6129648242333389E-2</v>
      </c>
      <c r="M17" s="4">
        <v>35042700000</v>
      </c>
      <c r="O17" s="4">
        <v>86373532227</v>
      </c>
      <c r="Q17" s="4">
        <v>761616746</v>
      </c>
      <c r="S17" s="4">
        <v>122177848973</v>
      </c>
      <c r="U17" s="14">
        <f>S17/S38</f>
        <v>7.9605931626445928E-2</v>
      </c>
    </row>
    <row r="18" spans="1:21" ht="24">
      <c r="A18" s="3" t="s">
        <v>42</v>
      </c>
      <c r="C18" s="4">
        <v>0</v>
      </c>
      <c r="E18" s="4">
        <v>116228369694</v>
      </c>
      <c r="G18" s="4">
        <v>232840356</v>
      </c>
      <c r="I18" s="4">
        <v>116461210050</v>
      </c>
      <c r="K18" s="14">
        <f>I18/I38</f>
        <v>0.10263010963745357</v>
      </c>
      <c r="M18" s="4">
        <v>0</v>
      </c>
      <c r="O18" s="4">
        <v>175922969838</v>
      </c>
      <c r="Q18" s="4">
        <v>2270580987</v>
      </c>
      <c r="S18" s="4">
        <v>178193550825</v>
      </c>
      <c r="U18" s="14">
        <f>S18/S38</f>
        <v>0.1161033996136514</v>
      </c>
    </row>
    <row r="19" spans="1:21" ht="24">
      <c r="A19" s="3" t="s">
        <v>33</v>
      </c>
      <c r="C19" s="4">
        <v>0</v>
      </c>
      <c r="E19" s="4">
        <v>18906271180</v>
      </c>
      <c r="G19" s="4">
        <v>-111973304</v>
      </c>
      <c r="I19" s="4">
        <v>18794297876</v>
      </c>
      <c r="K19" s="14">
        <f>I19/I38</f>
        <v>1.6562260092821704E-2</v>
      </c>
      <c r="M19" s="4">
        <v>0</v>
      </c>
      <c r="O19" s="4">
        <v>16535715424</v>
      </c>
      <c r="Q19" s="4">
        <v>-140596762</v>
      </c>
      <c r="S19" s="4">
        <v>16395118662</v>
      </c>
      <c r="U19" s="14">
        <f>S19/S38</f>
        <v>1.0682367599245126E-2</v>
      </c>
    </row>
    <row r="20" spans="1:21" ht="24">
      <c r="A20" s="3" t="s">
        <v>31</v>
      </c>
      <c r="C20" s="4">
        <v>0</v>
      </c>
      <c r="E20" s="4">
        <v>32801673854</v>
      </c>
      <c r="G20" s="4">
        <v>-1919992244</v>
      </c>
      <c r="I20" s="4">
        <v>30881681610</v>
      </c>
      <c r="K20" s="14">
        <f>I20/I38</f>
        <v>2.7214128790715188E-2</v>
      </c>
      <c r="M20" s="4">
        <v>22463668800</v>
      </c>
      <c r="O20" s="4">
        <v>20002368797</v>
      </c>
      <c r="Q20" s="4">
        <v>-2187805925</v>
      </c>
      <c r="S20" s="4">
        <v>40278231672</v>
      </c>
      <c r="U20" s="14">
        <f>S20/S38</f>
        <v>2.624359639220656E-2</v>
      </c>
    </row>
    <row r="21" spans="1:21" ht="24">
      <c r="A21" s="3" t="s">
        <v>22</v>
      </c>
      <c r="C21" s="4">
        <v>0</v>
      </c>
      <c r="E21" s="4">
        <v>95203411890</v>
      </c>
      <c r="G21" s="4">
        <v>0</v>
      </c>
      <c r="I21" s="4">
        <v>95203411890</v>
      </c>
      <c r="K21" s="14">
        <f>I21/I38</f>
        <v>8.3896918089168965E-2</v>
      </c>
      <c r="M21" s="4">
        <v>0</v>
      </c>
      <c r="O21" s="4">
        <v>155654409759</v>
      </c>
      <c r="Q21" s="4">
        <v>54635035</v>
      </c>
      <c r="S21" s="4">
        <v>155709044794</v>
      </c>
      <c r="U21" s="14">
        <f>S21/S38</f>
        <v>0.10145344412005169</v>
      </c>
    </row>
    <row r="22" spans="1:21" ht="24">
      <c r="A22" s="3" t="s">
        <v>44</v>
      </c>
      <c r="C22" s="4">
        <v>0</v>
      </c>
      <c r="E22" s="4">
        <v>15006689552</v>
      </c>
      <c r="G22" s="4">
        <v>0</v>
      </c>
      <c r="I22" s="4">
        <v>15006689552</v>
      </c>
      <c r="K22" s="14">
        <f>I22/I38</f>
        <v>1.3224473568115645E-2</v>
      </c>
      <c r="M22" s="4">
        <v>21695130000</v>
      </c>
      <c r="O22" s="4">
        <v>3129789544</v>
      </c>
      <c r="Q22" s="4">
        <v>-39510278</v>
      </c>
      <c r="S22" s="4">
        <v>24785409266</v>
      </c>
      <c r="U22" s="14">
        <f>S22/S38</f>
        <v>1.6149126964894445E-2</v>
      </c>
    </row>
    <row r="23" spans="1:21" ht="24">
      <c r="A23" s="3" t="s">
        <v>37</v>
      </c>
      <c r="C23" s="4">
        <v>0</v>
      </c>
      <c r="E23" s="4">
        <v>20497311000</v>
      </c>
      <c r="G23" s="4">
        <v>0</v>
      </c>
      <c r="I23" s="4">
        <v>20497311000</v>
      </c>
      <c r="K23" s="14">
        <f>I23/I38</f>
        <v>1.8063020934608459E-2</v>
      </c>
      <c r="M23" s="4">
        <v>7585609200</v>
      </c>
      <c r="O23" s="4">
        <v>14014436672</v>
      </c>
      <c r="Q23" s="4">
        <v>-436429641</v>
      </c>
      <c r="S23" s="4">
        <v>21163616231</v>
      </c>
      <c r="U23" s="14">
        <f>S23/S38</f>
        <v>1.3789319429135137E-2</v>
      </c>
    </row>
    <row r="24" spans="1:21" ht="24">
      <c r="A24" s="3" t="s">
        <v>91</v>
      </c>
      <c r="C24" s="4">
        <v>0</v>
      </c>
      <c r="E24" s="4">
        <v>0</v>
      </c>
      <c r="G24" s="4">
        <v>0</v>
      </c>
      <c r="I24" s="4">
        <v>0</v>
      </c>
      <c r="K24" s="14">
        <f>I24/I38</f>
        <v>0</v>
      </c>
      <c r="M24" s="4">
        <v>0</v>
      </c>
      <c r="O24" s="4">
        <v>0</v>
      </c>
      <c r="Q24" s="4">
        <v>0</v>
      </c>
      <c r="S24" s="4">
        <v>0</v>
      </c>
      <c r="U24" s="14">
        <f>S24/S38</f>
        <v>0</v>
      </c>
    </row>
    <row r="25" spans="1:21" ht="24">
      <c r="A25" s="3" t="s">
        <v>43</v>
      </c>
      <c r="C25" s="4">
        <v>0</v>
      </c>
      <c r="E25" s="4">
        <v>15597264489</v>
      </c>
      <c r="G25" s="4">
        <v>0</v>
      </c>
      <c r="I25" s="4">
        <v>15597264489</v>
      </c>
      <c r="K25" s="14">
        <f>I25/I38</f>
        <v>1.3744910978197683E-2</v>
      </c>
      <c r="M25" s="4">
        <v>0</v>
      </c>
      <c r="O25" s="4">
        <v>32074309449</v>
      </c>
      <c r="Q25" s="4">
        <v>17029791569</v>
      </c>
      <c r="S25" s="4">
        <v>49104101018</v>
      </c>
      <c r="U25" s="14">
        <f>S25/S38</f>
        <v>3.199416048878749E-2</v>
      </c>
    </row>
    <row r="26" spans="1:21" ht="24">
      <c r="A26" s="3" t="s">
        <v>26</v>
      </c>
      <c r="C26" s="4">
        <v>0</v>
      </c>
      <c r="E26" s="4">
        <v>123775010541</v>
      </c>
      <c r="G26" s="4">
        <v>0</v>
      </c>
      <c r="I26" s="4">
        <v>123775010541</v>
      </c>
      <c r="K26" s="14">
        <f>I26/I38</f>
        <v>0.10907531268776992</v>
      </c>
      <c r="M26" s="4">
        <v>156062667300</v>
      </c>
      <c r="O26" s="4">
        <v>60141388495</v>
      </c>
      <c r="Q26" s="4">
        <v>-544338227</v>
      </c>
      <c r="S26" s="4">
        <v>215659717568</v>
      </c>
      <c r="U26" s="14">
        <f>S26/S38</f>
        <v>0.14051477314100322</v>
      </c>
    </row>
    <row r="27" spans="1:21" ht="24">
      <c r="A27" s="3" t="s">
        <v>23</v>
      </c>
      <c r="C27" s="4">
        <v>0</v>
      </c>
      <c r="E27" s="4">
        <v>14377252113</v>
      </c>
      <c r="G27" s="4">
        <v>0</v>
      </c>
      <c r="I27" s="4">
        <v>14377252113</v>
      </c>
      <c r="K27" s="14">
        <f>I27/I38</f>
        <v>1.266978902253387E-2</v>
      </c>
      <c r="M27" s="4">
        <v>21702847700</v>
      </c>
      <c r="O27" s="4">
        <v>-37331930428</v>
      </c>
      <c r="Q27" s="4">
        <v>-7077815232</v>
      </c>
      <c r="S27" s="4">
        <v>-22706897960</v>
      </c>
      <c r="U27" s="14">
        <f>S27/S38</f>
        <v>-1.4794856691673346E-2</v>
      </c>
    </row>
    <row r="28" spans="1:21" ht="24">
      <c r="A28" s="3" t="s">
        <v>25</v>
      </c>
      <c r="C28" s="4">
        <v>0</v>
      </c>
      <c r="E28" s="4">
        <v>582028333</v>
      </c>
      <c r="G28" s="4">
        <v>0</v>
      </c>
      <c r="I28" s="4">
        <v>582028333</v>
      </c>
      <c r="K28" s="14">
        <f>I28/I38</f>
        <v>5.1290581303636677E-4</v>
      </c>
      <c r="M28" s="4">
        <v>850800000</v>
      </c>
      <c r="O28" s="4">
        <v>-302352993</v>
      </c>
      <c r="Q28" s="4">
        <v>-318118319</v>
      </c>
      <c r="S28" s="4">
        <v>230328688</v>
      </c>
      <c r="U28" s="14">
        <f>S28/S38</f>
        <v>1.5007245538091731E-4</v>
      </c>
    </row>
    <row r="29" spans="1:21" ht="24">
      <c r="A29" s="3" t="s">
        <v>20</v>
      </c>
      <c r="C29" s="4">
        <v>0</v>
      </c>
      <c r="E29" s="4">
        <v>189938044742</v>
      </c>
      <c r="G29" s="4">
        <v>0</v>
      </c>
      <c r="I29" s="4">
        <v>189938044742</v>
      </c>
      <c r="K29" s="14">
        <f>I29/I38</f>
        <v>0.16738073001152903</v>
      </c>
      <c r="M29" s="4">
        <v>177439005000</v>
      </c>
      <c r="O29" s="4">
        <v>-40333290417</v>
      </c>
      <c r="Q29" s="4">
        <v>7895614828</v>
      </c>
      <c r="S29" s="4">
        <v>145001329411</v>
      </c>
      <c r="U29" s="14">
        <f>S29/S38</f>
        <v>9.447674854209212E-2</v>
      </c>
    </row>
    <row r="30" spans="1:21" ht="24">
      <c r="A30" s="3" t="s">
        <v>32</v>
      </c>
      <c r="C30" s="4">
        <v>0</v>
      </c>
      <c r="E30" s="4">
        <v>22438078777</v>
      </c>
      <c r="G30" s="4">
        <v>0</v>
      </c>
      <c r="I30" s="4">
        <v>22438078777</v>
      </c>
      <c r="K30" s="14">
        <f>I30/I38</f>
        <v>1.9773300345657281E-2</v>
      </c>
      <c r="M30" s="4">
        <v>0</v>
      </c>
      <c r="O30" s="4">
        <v>11724067853</v>
      </c>
      <c r="Q30" s="4">
        <v>-485671252</v>
      </c>
      <c r="S30" s="4">
        <v>11238396601</v>
      </c>
      <c r="U30" s="14">
        <f>S30/S38</f>
        <v>7.322465069816337E-3</v>
      </c>
    </row>
    <row r="31" spans="1:21" ht="24">
      <c r="A31" s="3" t="s">
        <v>29</v>
      </c>
      <c r="C31" s="4">
        <v>0</v>
      </c>
      <c r="E31" s="4">
        <v>15495148546</v>
      </c>
      <c r="G31" s="4">
        <v>0</v>
      </c>
      <c r="I31" s="4">
        <v>15495148546</v>
      </c>
      <c r="K31" s="14">
        <f>I31/I38</f>
        <v>1.365492247111174E-2</v>
      </c>
      <c r="M31" s="4">
        <v>12876000000</v>
      </c>
      <c r="O31" s="4">
        <v>-6537142103</v>
      </c>
      <c r="Q31" s="4">
        <v>-1171722052</v>
      </c>
      <c r="S31" s="4">
        <v>5167135845</v>
      </c>
      <c r="U31" s="14">
        <f>S31/S38</f>
        <v>3.3666877117187462E-3</v>
      </c>
    </row>
    <row r="32" spans="1:21" ht="24">
      <c r="A32" s="3" t="s">
        <v>40</v>
      </c>
      <c r="C32" s="4">
        <v>0</v>
      </c>
      <c r="E32" s="4">
        <v>2106705076</v>
      </c>
      <c r="G32" s="4">
        <v>0</v>
      </c>
      <c r="I32" s="4">
        <v>2106705076</v>
      </c>
      <c r="K32" s="14">
        <f>I32/I38</f>
        <v>1.8565097583206846E-3</v>
      </c>
      <c r="M32" s="4">
        <v>5700000000</v>
      </c>
      <c r="O32" s="4">
        <v>2059029141</v>
      </c>
      <c r="Q32" s="4">
        <v>0</v>
      </c>
      <c r="S32" s="4">
        <v>7759029141</v>
      </c>
      <c r="U32" s="14">
        <f>S32/S38</f>
        <v>5.0554560296976973E-3</v>
      </c>
    </row>
    <row r="33" spans="1:21" ht="24">
      <c r="A33" s="3" t="s">
        <v>28</v>
      </c>
      <c r="C33" s="4">
        <v>0</v>
      </c>
      <c r="E33" s="4">
        <v>745537500</v>
      </c>
      <c r="G33" s="4">
        <v>0</v>
      </c>
      <c r="I33" s="4">
        <v>745537500</v>
      </c>
      <c r="K33" s="14">
        <f>I33/I38</f>
        <v>6.5699639674861039E-4</v>
      </c>
      <c r="M33" s="4">
        <v>1000000000</v>
      </c>
      <c r="O33" s="4">
        <v>-7405064600</v>
      </c>
      <c r="Q33" s="4">
        <v>0</v>
      </c>
      <c r="S33" s="4">
        <v>-6405064600</v>
      </c>
      <c r="U33" s="14">
        <f>S33/S38</f>
        <v>-4.1732698594427499E-3</v>
      </c>
    </row>
    <row r="34" spans="1:21" ht="24">
      <c r="A34" s="3" t="s">
        <v>41</v>
      </c>
      <c r="C34" s="4">
        <v>0</v>
      </c>
      <c r="E34" s="4">
        <v>-890072370</v>
      </c>
      <c r="G34" s="4">
        <v>0</v>
      </c>
      <c r="I34" s="4">
        <v>-890072370</v>
      </c>
      <c r="K34" s="14">
        <f>I34/I38</f>
        <v>-7.8436609819827426E-4</v>
      </c>
      <c r="M34" s="4">
        <v>3410197200</v>
      </c>
      <c r="O34" s="4">
        <v>-33813441281</v>
      </c>
      <c r="Q34" s="4">
        <v>0</v>
      </c>
      <c r="S34" s="4">
        <v>-30403244081</v>
      </c>
      <c r="U34" s="14">
        <f>S34/S38</f>
        <v>-1.9809471110177168E-2</v>
      </c>
    </row>
    <row r="35" spans="1:21" ht="24">
      <c r="A35" s="3" t="s">
        <v>16</v>
      </c>
      <c r="C35" s="4">
        <v>4021419518</v>
      </c>
      <c r="E35" s="4">
        <v>-366059309</v>
      </c>
      <c r="G35" s="4">
        <v>0</v>
      </c>
      <c r="I35" s="4">
        <v>3655360209</v>
      </c>
      <c r="K35" s="14">
        <f>I35/I38</f>
        <v>3.2212443856026655E-3</v>
      </c>
      <c r="M35" s="4">
        <v>2563666718</v>
      </c>
      <c r="O35" s="4">
        <v>5086328459</v>
      </c>
      <c r="Q35" s="4">
        <v>0</v>
      </c>
      <c r="S35" s="4">
        <v>7649995177</v>
      </c>
      <c r="U35" s="14">
        <f>S35/S38</f>
        <v>4.9844140989704468E-3</v>
      </c>
    </row>
    <row r="36" spans="1:21" ht="24">
      <c r="A36" s="3" t="s">
        <v>27</v>
      </c>
      <c r="C36" s="4">
        <v>0</v>
      </c>
      <c r="E36" s="4">
        <v>-1174476424</v>
      </c>
      <c r="G36" s="4">
        <v>0</v>
      </c>
      <c r="I36" s="4">
        <v>-1174476424</v>
      </c>
      <c r="K36" s="14">
        <f>I36/I38</f>
        <v>-1.0349939186616276E-3</v>
      </c>
      <c r="M36" s="4">
        <v>7916897300</v>
      </c>
      <c r="O36" s="4">
        <v>-10838365873</v>
      </c>
      <c r="Q36" s="4">
        <v>0</v>
      </c>
      <c r="S36" s="4">
        <v>-2921468573</v>
      </c>
      <c r="U36" s="14">
        <f>S36/S38</f>
        <v>-1.9035056634729526E-3</v>
      </c>
    </row>
    <row r="37" spans="1:21" ht="24.75" thickBot="1">
      <c r="A37" s="3" t="s">
        <v>24</v>
      </c>
      <c r="C37" s="4">
        <v>0</v>
      </c>
      <c r="E37" s="4">
        <v>24239418985</v>
      </c>
      <c r="G37" s="4">
        <v>0</v>
      </c>
      <c r="I37" s="4">
        <v>24239418985</v>
      </c>
      <c r="K37" s="14">
        <f>I37/I38</f>
        <v>2.1360710805861351E-2</v>
      </c>
      <c r="M37" s="4">
        <v>11000077800</v>
      </c>
      <c r="O37" s="4">
        <v>18574183991</v>
      </c>
      <c r="Q37" s="4">
        <v>0</v>
      </c>
      <c r="S37" s="4">
        <v>29574261791</v>
      </c>
      <c r="U37" s="14">
        <f>S37/S38</f>
        <v>1.926934122532498E-2</v>
      </c>
    </row>
    <row r="38" spans="1:21" ht="23.25" thickBot="1">
      <c r="A38" s="2" t="s">
        <v>46</v>
      </c>
      <c r="C38" s="5">
        <f>SUM(C8:C37)</f>
        <v>4021419518</v>
      </c>
      <c r="E38" s="5">
        <f>SUM(E8:E37)</f>
        <v>1137575638778</v>
      </c>
      <c r="G38" s="5">
        <f>SUM(G8:G37)</f>
        <v>-6830560809</v>
      </c>
      <c r="I38" s="5">
        <f>SUM(I8:I37)</f>
        <v>1134766497487</v>
      </c>
      <c r="K38" s="15">
        <f>SUM(K8:K37)</f>
        <v>1</v>
      </c>
      <c r="M38" s="5">
        <f>SUM(M8:M37)</f>
        <v>672207959778</v>
      </c>
      <c r="O38" s="5">
        <f>SUM(O8:O37)</f>
        <v>861619623541</v>
      </c>
      <c r="Q38" s="5">
        <f>SUM(Q8:Q37)</f>
        <v>955647990</v>
      </c>
      <c r="S38" s="5">
        <f>SUM(S8:S37)</f>
        <v>1534783231309</v>
      </c>
      <c r="U38" s="15">
        <f>SUM(U8:U37)</f>
        <v>0.99999999999999978</v>
      </c>
    </row>
  </sheetData>
  <mergeCells count="17">
    <mergeCell ref="I7"/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"/>
  <sheetViews>
    <sheetView rightToLeft="1" workbookViewId="0">
      <selection activeCell="I14" sqref="I14"/>
    </sheetView>
  </sheetViews>
  <sheetFormatPr defaultRowHeight="22.5"/>
  <cols>
    <col min="1" max="1" width="26.7109375" style="2" bestFit="1" customWidth="1"/>
    <col min="2" max="2" width="1" style="2" customWidth="1"/>
    <col min="3" max="3" width="17.140625" style="2" bestFit="1" customWidth="1"/>
    <col min="4" max="4" width="1" style="2" customWidth="1"/>
    <col min="5" max="5" width="13.8554687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4">
      <c r="A3" s="12" t="s">
        <v>55</v>
      </c>
      <c r="B3" s="12" t="s">
        <v>55</v>
      </c>
      <c r="C3" s="12" t="s">
        <v>55</v>
      </c>
      <c r="D3" s="12" t="s">
        <v>55</v>
      </c>
      <c r="E3" s="12" t="s">
        <v>55</v>
      </c>
      <c r="F3" s="12" t="s">
        <v>55</v>
      </c>
      <c r="G3" s="12" t="s">
        <v>55</v>
      </c>
      <c r="H3" s="12" t="s">
        <v>55</v>
      </c>
      <c r="I3" s="12" t="s">
        <v>55</v>
      </c>
      <c r="J3" s="12" t="s">
        <v>55</v>
      </c>
      <c r="K3" s="12" t="s">
        <v>55</v>
      </c>
      <c r="L3" s="12" t="s">
        <v>55</v>
      </c>
      <c r="M3" s="12" t="s">
        <v>55</v>
      </c>
    </row>
    <row r="4" spans="1:13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5" spans="1:13" ht="25.5">
      <c r="A5" s="13" t="s">
        <v>114</v>
      </c>
      <c r="B5" s="13"/>
      <c r="C5" s="13"/>
      <c r="D5" s="13"/>
    </row>
    <row r="6" spans="1:13" ht="24.75" thickBot="1">
      <c r="A6" s="7" t="s">
        <v>56</v>
      </c>
      <c r="C6" s="11" t="s">
        <v>57</v>
      </c>
      <c r="D6" s="11" t="s">
        <v>57</v>
      </c>
      <c r="E6" s="11" t="s">
        <v>57</v>
      </c>
      <c r="F6" s="11" t="s">
        <v>57</v>
      </c>
      <c r="G6" s="11" t="s">
        <v>57</v>
      </c>
      <c r="I6" s="11" t="s">
        <v>58</v>
      </c>
      <c r="J6" s="11" t="s">
        <v>58</v>
      </c>
      <c r="K6" s="11" t="s">
        <v>58</v>
      </c>
      <c r="L6" s="11" t="s">
        <v>58</v>
      </c>
      <c r="M6" s="11" t="s">
        <v>58</v>
      </c>
    </row>
    <row r="7" spans="1:13" ht="24.75" thickBot="1">
      <c r="A7" s="11" t="s">
        <v>59</v>
      </c>
      <c r="C7" s="11" t="s">
        <v>60</v>
      </c>
      <c r="E7" s="11" t="s">
        <v>61</v>
      </c>
      <c r="G7" s="11" t="s">
        <v>62</v>
      </c>
      <c r="I7" s="11" t="s">
        <v>60</v>
      </c>
      <c r="K7" s="11" t="s">
        <v>61</v>
      </c>
      <c r="M7" s="11" t="s">
        <v>62</v>
      </c>
    </row>
    <row r="8" spans="1:13" ht="24">
      <c r="A8" s="3" t="s">
        <v>53</v>
      </c>
      <c r="C8" s="4">
        <v>887905616</v>
      </c>
      <c r="E8" s="4">
        <v>0</v>
      </c>
      <c r="G8" s="4">
        <v>887905616</v>
      </c>
      <c r="I8" s="4">
        <v>108525283423</v>
      </c>
      <c r="K8" s="4">
        <v>0</v>
      </c>
      <c r="M8" s="4">
        <v>108525283423</v>
      </c>
    </row>
  </sheetData>
  <mergeCells count="13">
    <mergeCell ref="A5:D5"/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E8" sqref="E8"/>
    </sheetView>
  </sheetViews>
  <sheetFormatPr defaultRowHeight="22.5"/>
  <cols>
    <col min="1" max="1" width="26.7109375" style="2" bestFit="1" customWidth="1"/>
    <col min="2" max="2" width="1" style="2" customWidth="1"/>
    <col min="3" max="3" width="28" style="2" bestFit="1" customWidth="1"/>
    <col min="4" max="4" width="1" style="2" customWidth="1"/>
    <col min="5" max="5" width="32.5703125" style="2" bestFit="1" customWidth="1"/>
    <col min="6" max="6" width="1" style="2" customWidth="1"/>
    <col min="7" max="7" width="28.7109375" style="2" bestFit="1" customWidth="1"/>
    <col min="8" max="8" width="1" style="2" customWidth="1"/>
    <col min="9" max="9" width="32.5703125" style="2" bestFit="1" customWidth="1"/>
    <col min="10" max="10" width="1" style="2" customWidth="1"/>
    <col min="11" max="11" width="28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</row>
    <row r="3" spans="1:11" ht="24">
      <c r="A3" s="12" t="s">
        <v>55</v>
      </c>
      <c r="B3" s="12" t="s">
        <v>55</v>
      </c>
      <c r="C3" s="12" t="s">
        <v>55</v>
      </c>
      <c r="D3" s="12" t="s">
        <v>55</v>
      </c>
      <c r="E3" s="12" t="s">
        <v>55</v>
      </c>
      <c r="F3" s="12" t="s">
        <v>55</v>
      </c>
      <c r="G3" s="12" t="s">
        <v>55</v>
      </c>
      <c r="H3" s="12" t="s">
        <v>55</v>
      </c>
      <c r="I3" s="12" t="s">
        <v>55</v>
      </c>
      <c r="J3" s="12" t="s">
        <v>55</v>
      </c>
      <c r="K3" s="12" t="s">
        <v>55</v>
      </c>
    </row>
    <row r="4" spans="1:11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</row>
    <row r="5" spans="1:11" ht="25.5">
      <c r="A5" s="13" t="s">
        <v>114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>
      <c r="A6" s="11" t="s">
        <v>97</v>
      </c>
      <c r="B6" s="11" t="s">
        <v>97</v>
      </c>
      <c r="C6" s="11" t="s">
        <v>97</v>
      </c>
      <c r="E6" s="11" t="s">
        <v>57</v>
      </c>
      <c r="F6" s="11" t="s">
        <v>57</v>
      </c>
      <c r="G6" s="11" t="s">
        <v>57</v>
      </c>
      <c r="I6" s="11" t="s">
        <v>58</v>
      </c>
      <c r="J6" s="11" t="s">
        <v>58</v>
      </c>
      <c r="K6" s="11" t="s">
        <v>58</v>
      </c>
    </row>
    <row r="7" spans="1:11" ht="24">
      <c r="A7" s="11" t="s">
        <v>98</v>
      </c>
      <c r="C7" s="11" t="s">
        <v>49</v>
      </c>
      <c r="E7" s="11" t="s">
        <v>99</v>
      </c>
      <c r="G7" s="11" t="s">
        <v>100</v>
      </c>
      <c r="I7" s="11" t="s">
        <v>99</v>
      </c>
      <c r="K7" s="11" t="s">
        <v>100</v>
      </c>
    </row>
    <row r="8" spans="1:11" ht="24">
      <c r="A8" s="3" t="s">
        <v>53</v>
      </c>
      <c r="C8" s="2" t="s">
        <v>54</v>
      </c>
      <c r="E8" s="4">
        <v>887905616</v>
      </c>
      <c r="G8" s="2">
        <v>100</v>
      </c>
      <c r="I8" s="4">
        <v>108525283423</v>
      </c>
      <c r="K8" s="2">
        <v>100</v>
      </c>
    </row>
  </sheetData>
  <mergeCells count="13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  <mergeCell ref="A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0"/>
  <sheetViews>
    <sheetView rightToLeft="1" workbookViewId="0">
      <selection activeCell="A30" sqref="A30:XFD31"/>
    </sheetView>
  </sheetViews>
  <sheetFormatPr defaultRowHeight="22.5"/>
  <cols>
    <col min="1" max="1" width="34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">
      <c r="A3" s="12" t="s">
        <v>55</v>
      </c>
      <c r="B3" s="12" t="s">
        <v>55</v>
      </c>
      <c r="C3" s="12" t="s">
        <v>55</v>
      </c>
      <c r="D3" s="12" t="s">
        <v>55</v>
      </c>
      <c r="E3" s="12" t="s">
        <v>55</v>
      </c>
      <c r="F3" s="12" t="s">
        <v>55</v>
      </c>
      <c r="G3" s="12" t="s">
        <v>55</v>
      </c>
      <c r="H3" s="12" t="s">
        <v>55</v>
      </c>
      <c r="I3" s="12" t="s">
        <v>55</v>
      </c>
      <c r="J3" s="12" t="s">
        <v>55</v>
      </c>
      <c r="K3" s="12" t="s">
        <v>55</v>
      </c>
      <c r="L3" s="12" t="s">
        <v>55</v>
      </c>
      <c r="M3" s="12" t="s">
        <v>55</v>
      </c>
      <c r="N3" s="12" t="s">
        <v>55</v>
      </c>
      <c r="O3" s="12" t="s">
        <v>55</v>
      </c>
      <c r="P3" s="12" t="s">
        <v>55</v>
      </c>
      <c r="Q3" s="12" t="s">
        <v>55</v>
      </c>
      <c r="R3" s="12" t="s">
        <v>55</v>
      </c>
      <c r="S3" s="12" t="s">
        <v>55</v>
      </c>
    </row>
    <row r="4" spans="1:1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5" spans="1:19" ht="25.5">
      <c r="A5" s="13" t="s">
        <v>92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24">
      <c r="A6" s="11" t="s">
        <v>3</v>
      </c>
      <c r="C6" s="11" t="s">
        <v>63</v>
      </c>
      <c r="D6" s="11" t="s">
        <v>63</v>
      </c>
      <c r="E6" s="11" t="s">
        <v>63</v>
      </c>
      <c r="F6" s="11" t="s">
        <v>63</v>
      </c>
      <c r="G6" s="11" t="s">
        <v>63</v>
      </c>
      <c r="I6" s="11" t="s">
        <v>57</v>
      </c>
      <c r="J6" s="11" t="s">
        <v>57</v>
      </c>
      <c r="K6" s="11" t="s">
        <v>57</v>
      </c>
      <c r="L6" s="11" t="s">
        <v>57</v>
      </c>
      <c r="M6" s="11" t="s">
        <v>57</v>
      </c>
      <c r="O6" s="11" t="s">
        <v>58</v>
      </c>
      <c r="P6" s="11" t="s">
        <v>58</v>
      </c>
      <c r="Q6" s="11" t="s">
        <v>58</v>
      </c>
      <c r="R6" s="11" t="s">
        <v>58</v>
      </c>
      <c r="S6" s="11" t="s">
        <v>58</v>
      </c>
    </row>
    <row r="7" spans="1:19" ht="24">
      <c r="A7" s="11" t="s">
        <v>3</v>
      </c>
      <c r="C7" s="11" t="s">
        <v>64</v>
      </c>
      <c r="E7" s="11" t="s">
        <v>65</v>
      </c>
      <c r="G7" s="11" t="s">
        <v>66</v>
      </c>
      <c r="I7" s="11" t="s">
        <v>67</v>
      </c>
      <c r="K7" s="11" t="s">
        <v>61</v>
      </c>
      <c r="M7" s="11" t="s">
        <v>68</v>
      </c>
      <c r="O7" s="11" t="s">
        <v>67</v>
      </c>
      <c r="Q7" s="11" t="s">
        <v>61</v>
      </c>
      <c r="S7" s="11" t="s">
        <v>68</v>
      </c>
    </row>
    <row r="8" spans="1:19" ht="24">
      <c r="A8" s="3" t="s">
        <v>31</v>
      </c>
      <c r="C8" s="2" t="s">
        <v>69</v>
      </c>
      <c r="E8" s="4">
        <v>4779504</v>
      </c>
      <c r="G8" s="4">
        <v>4700</v>
      </c>
      <c r="I8" s="4">
        <v>0</v>
      </c>
      <c r="K8" s="4">
        <v>0</v>
      </c>
      <c r="M8" s="4">
        <v>0</v>
      </c>
      <c r="O8" s="4">
        <v>22463668800</v>
      </c>
      <c r="Q8" s="4">
        <v>0</v>
      </c>
      <c r="S8" s="4">
        <v>22463668800</v>
      </c>
    </row>
    <row r="9" spans="1:19" ht="24">
      <c r="A9" s="3" t="s">
        <v>30</v>
      </c>
      <c r="C9" s="2" t="s">
        <v>72</v>
      </c>
      <c r="E9" s="4">
        <v>120925162</v>
      </c>
      <c r="G9" s="4">
        <v>680</v>
      </c>
      <c r="I9" s="4">
        <v>0</v>
      </c>
      <c r="K9" s="4">
        <v>0</v>
      </c>
      <c r="M9" s="4">
        <v>0</v>
      </c>
      <c r="O9" s="4">
        <v>82229110160</v>
      </c>
      <c r="Q9" s="4">
        <v>0</v>
      </c>
      <c r="S9" s="4">
        <v>82229110160</v>
      </c>
    </row>
    <row r="10" spans="1:19" ht="24">
      <c r="A10" s="3" t="s">
        <v>44</v>
      </c>
      <c r="C10" s="2" t="s">
        <v>73</v>
      </c>
      <c r="E10" s="4">
        <v>2892684</v>
      </c>
      <c r="G10" s="4">
        <v>7500</v>
      </c>
      <c r="I10" s="4">
        <v>0</v>
      </c>
      <c r="K10" s="4">
        <v>0</v>
      </c>
      <c r="M10" s="4">
        <v>0</v>
      </c>
      <c r="O10" s="4">
        <v>21695130000</v>
      </c>
      <c r="Q10" s="4">
        <v>0</v>
      </c>
      <c r="S10" s="4">
        <v>21695130000</v>
      </c>
    </row>
    <row r="11" spans="1:19" ht="24">
      <c r="A11" s="3" t="s">
        <v>40</v>
      </c>
      <c r="C11" s="2" t="s">
        <v>74</v>
      </c>
      <c r="E11" s="4">
        <v>1000000</v>
      </c>
      <c r="G11" s="4">
        <v>5700</v>
      </c>
      <c r="I11" s="4">
        <v>0</v>
      </c>
      <c r="K11" s="4">
        <v>0</v>
      </c>
      <c r="M11" s="4">
        <v>0</v>
      </c>
      <c r="O11" s="4">
        <v>5700000000</v>
      </c>
      <c r="Q11" s="4">
        <v>0</v>
      </c>
      <c r="S11" s="4">
        <v>5700000000</v>
      </c>
    </row>
    <row r="12" spans="1:19" ht="24">
      <c r="A12" s="3" t="s">
        <v>36</v>
      </c>
      <c r="C12" s="2" t="s">
        <v>75</v>
      </c>
      <c r="E12" s="4">
        <v>4000000</v>
      </c>
      <c r="G12" s="4">
        <v>7300</v>
      </c>
      <c r="I12" s="4">
        <v>0</v>
      </c>
      <c r="K12" s="4">
        <v>0</v>
      </c>
      <c r="M12" s="4">
        <v>0</v>
      </c>
      <c r="O12" s="4">
        <v>29200000000</v>
      </c>
      <c r="Q12" s="4">
        <v>0</v>
      </c>
      <c r="S12" s="4">
        <v>29200000000</v>
      </c>
    </row>
    <row r="13" spans="1:19" ht="24">
      <c r="A13" s="3" t="s">
        <v>39</v>
      </c>
      <c r="C13" s="2" t="s">
        <v>76</v>
      </c>
      <c r="E13" s="4">
        <v>2000000</v>
      </c>
      <c r="G13" s="4">
        <v>5650</v>
      </c>
      <c r="I13" s="4">
        <v>0</v>
      </c>
      <c r="K13" s="4">
        <v>0</v>
      </c>
      <c r="M13" s="4">
        <v>0</v>
      </c>
      <c r="O13" s="4">
        <v>11300000000</v>
      </c>
      <c r="Q13" s="4">
        <v>0</v>
      </c>
      <c r="S13" s="4">
        <v>11300000000</v>
      </c>
    </row>
    <row r="14" spans="1:19" ht="24">
      <c r="A14" s="3" t="s">
        <v>28</v>
      </c>
      <c r="C14" s="2" t="s">
        <v>77</v>
      </c>
      <c r="E14" s="4">
        <v>1000000</v>
      </c>
      <c r="G14" s="4">
        <v>1000</v>
      </c>
      <c r="I14" s="4">
        <v>0</v>
      </c>
      <c r="K14" s="4">
        <v>0</v>
      </c>
      <c r="M14" s="4">
        <v>0</v>
      </c>
      <c r="O14" s="4">
        <v>1000000000</v>
      </c>
      <c r="Q14" s="4">
        <v>0</v>
      </c>
      <c r="S14" s="4">
        <v>1000000000</v>
      </c>
    </row>
    <row r="15" spans="1:19" ht="24">
      <c r="A15" s="3" t="s">
        <v>29</v>
      </c>
      <c r="C15" s="2" t="s">
        <v>78</v>
      </c>
      <c r="E15" s="4">
        <v>870000</v>
      </c>
      <c r="G15" s="4">
        <v>14800</v>
      </c>
      <c r="I15" s="4">
        <v>0</v>
      </c>
      <c r="K15" s="4">
        <v>0</v>
      </c>
      <c r="M15" s="4">
        <v>0</v>
      </c>
      <c r="O15" s="4">
        <v>12876000000</v>
      </c>
      <c r="Q15" s="4">
        <v>0</v>
      </c>
      <c r="S15" s="4">
        <v>12876000000</v>
      </c>
    </row>
    <row r="16" spans="1:19" ht="24">
      <c r="A16" s="3" t="s">
        <v>37</v>
      </c>
      <c r="C16" s="2" t="s">
        <v>79</v>
      </c>
      <c r="E16" s="4">
        <v>18964023</v>
      </c>
      <c r="G16" s="4">
        <v>400</v>
      </c>
      <c r="I16" s="4">
        <v>0</v>
      </c>
      <c r="K16" s="4">
        <v>0</v>
      </c>
      <c r="M16" s="4">
        <v>0</v>
      </c>
      <c r="O16" s="4">
        <v>7585609200</v>
      </c>
      <c r="Q16" s="4">
        <v>0</v>
      </c>
      <c r="S16" s="4">
        <v>7585609200</v>
      </c>
    </row>
    <row r="17" spans="1:19" ht="24">
      <c r="A17" s="3" t="s">
        <v>26</v>
      </c>
      <c r="C17" s="2" t="s">
        <v>80</v>
      </c>
      <c r="E17" s="4">
        <v>24576798</v>
      </c>
      <c r="G17" s="4">
        <v>6350</v>
      </c>
      <c r="I17" s="4">
        <v>0</v>
      </c>
      <c r="K17" s="4">
        <v>0</v>
      </c>
      <c r="M17" s="4">
        <v>0</v>
      </c>
      <c r="O17" s="4">
        <v>156062667300</v>
      </c>
      <c r="Q17" s="4">
        <v>0</v>
      </c>
      <c r="S17" s="4">
        <v>156062667300</v>
      </c>
    </row>
    <row r="18" spans="1:19" ht="24">
      <c r="A18" s="3" t="s">
        <v>41</v>
      </c>
      <c r="C18" s="2" t="s">
        <v>81</v>
      </c>
      <c r="E18" s="4">
        <v>315759</v>
      </c>
      <c r="G18" s="4">
        <v>10800</v>
      </c>
      <c r="I18" s="4">
        <v>0</v>
      </c>
      <c r="K18" s="4">
        <v>0</v>
      </c>
      <c r="M18" s="4">
        <v>0</v>
      </c>
      <c r="O18" s="4">
        <v>3410197200</v>
      </c>
      <c r="Q18" s="4">
        <v>0</v>
      </c>
      <c r="S18" s="4">
        <v>3410197200</v>
      </c>
    </row>
    <row r="19" spans="1:19" ht="24">
      <c r="A19" s="3" t="s">
        <v>34</v>
      </c>
      <c r="C19" s="2" t="s">
        <v>69</v>
      </c>
      <c r="E19" s="4">
        <v>3804309</v>
      </c>
      <c r="G19" s="4">
        <v>5600</v>
      </c>
      <c r="I19" s="4">
        <v>0</v>
      </c>
      <c r="K19" s="4">
        <v>0</v>
      </c>
      <c r="M19" s="4">
        <v>0</v>
      </c>
      <c r="O19" s="4">
        <v>21304130400</v>
      </c>
      <c r="Q19" s="4">
        <v>0</v>
      </c>
      <c r="S19" s="4">
        <v>21304130400</v>
      </c>
    </row>
    <row r="20" spans="1:19" ht="24">
      <c r="A20" s="3" t="s">
        <v>21</v>
      </c>
      <c r="C20" s="2" t="s">
        <v>82</v>
      </c>
      <c r="E20" s="4">
        <v>8610000</v>
      </c>
      <c r="G20" s="4">
        <v>4070</v>
      </c>
      <c r="I20" s="4">
        <v>0</v>
      </c>
      <c r="K20" s="4">
        <v>0</v>
      </c>
      <c r="M20" s="4">
        <v>0</v>
      </c>
      <c r="O20" s="4">
        <v>35042700000</v>
      </c>
      <c r="Q20" s="4">
        <v>0</v>
      </c>
      <c r="S20" s="4">
        <v>35042700000</v>
      </c>
    </row>
    <row r="21" spans="1:19" ht="24">
      <c r="A21" s="3" t="s">
        <v>25</v>
      </c>
      <c r="C21" s="2" t="s">
        <v>83</v>
      </c>
      <c r="E21" s="4">
        <v>68064</v>
      </c>
      <c r="G21" s="4">
        <v>12500</v>
      </c>
      <c r="I21" s="4">
        <v>0</v>
      </c>
      <c r="K21" s="4">
        <v>0</v>
      </c>
      <c r="M21" s="4">
        <v>0</v>
      </c>
      <c r="O21" s="4">
        <v>850800000</v>
      </c>
      <c r="Q21" s="4">
        <v>0</v>
      </c>
      <c r="S21" s="4">
        <v>850800000</v>
      </c>
    </row>
    <row r="22" spans="1:19" ht="24">
      <c r="A22" s="3" t="s">
        <v>16</v>
      </c>
      <c r="C22" s="2" t="s">
        <v>84</v>
      </c>
      <c r="E22" s="4">
        <v>1441252</v>
      </c>
      <c r="G22" s="4">
        <v>1400</v>
      </c>
      <c r="I22" s="4">
        <v>2017752800</v>
      </c>
      <c r="K22" s="4">
        <v>7043041</v>
      </c>
      <c r="M22" s="4">
        <v>2010709759</v>
      </c>
      <c r="O22" s="4">
        <v>2017752800</v>
      </c>
      <c r="Q22" s="4">
        <v>7043041</v>
      </c>
      <c r="S22" s="4">
        <v>2010709759</v>
      </c>
    </row>
    <row r="23" spans="1:19" ht="24">
      <c r="A23" s="3" t="s">
        <v>16</v>
      </c>
      <c r="C23" s="2" t="s">
        <v>84</v>
      </c>
      <c r="E23" s="4">
        <v>1441252</v>
      </c>
      <c r="G23" s="4">
        <v>1400</v>
      </c>
      <c r="I23" s="4">
        <v>2017752800</v>
      </c>
      <c r="K23" s="4">
        <v>7043041</v>
      </c>
      <c r="M23" s="4">
        <v>2010709759</v>
      </c>
      <c r="O23" s="4">
        <v>560000000</v>
      </c>
      <c r="Q23" s="4">
        <v>7043041</v>
      </c>
      <c r="S23" s="4">
        <v>552956959</v>
      </c>
    </row>
    <row r="24" spans="1:19" ht="24">
      <c r="A24" s="3" t="s">
        <v>27</v>
      </c>
      <c r="C24" s="2" t="s">
        <v>85</v>
      </c>
      <c r="E24" s="4">
        <v>1341847</v>
      </c>
      <c r="G24" s="4">
        <v>5900</v>
      </c>
      <c r="I24" s="4">
        <v>0</v>
      </c>
      <c r="K24" s="4">
        <v>0</v>
      </c>
      <c r="M24" s="4">
        <v>0</v>
      </c>
      <c r="O24" s="4">
        <v>7916897300</v>
      </c>
      <c r="Q24" s="4">
        <v>0</v>
      </c>
      <c r="S24" s="4">
        <v>7916897300</v>
      </c>
    </row>
    <row r="25" spans="1:19" ht="24">
      <c r="A25" s="3" t="s">
        <v>23</v>
      </c>
      <c r="C25" s="2" t="s">
        <v>82</v>
      </c>
      <c r="E25" s="4">
        <v>3239231</v>
      </c>
      <c r="G25" s="4">
        <v>6700</v>
      </c>
      <c r="I25" s="4">
        <v>0</v>
      </c>
      <c r="K25" s="4">
        <v>0</v>
      </c>
      <c r="M25" s="4">
        <v>0</v>
      </c>
      <c r="O25" s="4">
        <v>21702847700</v>
      </c>
      <c r="Q25" s="4">
        <v>0</v>
      </c>
      <c r="S25" s="4">
        <v>21702847700</v>
      </c>
    </row>
    <row r="26" spans="1:19" ht="24">
      <c r="A26" s="3" t="s">
        <v>19</v>
      </c>
      <c r="C26" s="2" t="s">
        <v>71</v>
      </c>
      <c r="E26" s="4">
        <v>14811000</v>
      </c>
      <c r="G26" s="4">
        <v>1850</v>
      </c>
      <c r="I26" s="4">
        <v>0</v>
      </c>
      <c r="K26" s="4">
        <v>0</v>
      </c>
      <c r="M26" s="4">
        <v>0</v>
      </c>
      <c r="O26" s="4">
        <v>27400350000</v>
      </c>
      <c r="Q26" s="4">
        <v>0</v>
      </c>
      <c r="S26" s="4">
        <v>27400350000</v>
      </c>
    </row>
    <row r="27" spans="1:19" ht="24">
      <c r="A27" s="3" t="s">
        <v>24</v>
      </c>
      <c r="C27" s="2" t="s">
        <v>81</v>
      </c>
      <c r="E27" s="4">
        <v>495499</v>
      </c>
      <c r="G27" s="4">
        <v>22200</v>
      </c>
      <c r="I27" s="4">
        <v>0</v>
      </c>
      <c r="K27" s="4">
        <v>0</v>
      </c>
      <c r="M27" s="4">
        <v>0</v>
      </c>
      <c r="O27" s="4">
        <v>11000077800</v>
      </c>
      <c r="Q27" s="4">
        <v>0</v>
      </c>
      <c r="S27" s="4">
        <v>11000077800</v>
      </c>
    </row>
    <row r="28" spans="1:19" ht="24">
      <c r="A28" s="3" t="s">
        <v>20</v>
      </c>
      <c r="C28" s="2" t="s">
        <v>86</v>
      </c>
      <c r="E28" s="4">
        <v>131436300</v>
      </c>
      <c r="G28" s="4">
        <v>1350</v>
      </c>
      <c r="I28" s="4">
        <v>0</v>
      </c>
      <c r="K28" s="4">
        <v>0</v>
      </c>
      <c r="M28" s="4">
        <v>0</v>
      </c>
      <c r="O28" s="4">
        <v>177439005000</v>
      </c>
      <c r="Q28" s="4">
        <v>0</v>
      </c>
      <c r="S28" s="4">
        <v>177439005000</v>
      </c>
    </row>
    <row r="29" spans="1:19" ht="24.75" thickBot="1">
      <c r="A29" s="3" t="s">
        <v>15</v>
      </c>
      <c r="C29" s="2" t="s">
        <v>70</v>
      </c>
      <c r="E29" s="4">
        <v>6120501</v>
      </c>
      <c r="G29" s="4">
        <v>2200</v>
      </c>
      <c r="I29" s="4">
        <v>0</v>
      </c>
      <c r="K29" s="4">
        <v>0</v>
      </c>
      <c r="M29" s="4">
        <v>0</v>
      </c>
      <c r="O29" s="4">
        <v>13465102200</v>
      </c>
      <c r="Q29" s="4">
        <v>0</v>
      </c>
      <c r="S29" s="4">
        <v>13465102200</v>
      </c>
    </row>
    <row r="30" spans="1:19" ht="23.25" thickBot="1">
      <c r="A30" s="2" t="s">
        <v>46</v>
      </c>
      <c r="C30" s="2" t="s">
        <v>46</v>
      </c>
      <c r="E30" s="2" t="s">
        <v>46</v>
      </c>
      <c r="G30" s="2" t="s">
        <v>46</v>
      </c>
      <c r="I30" s="5">
        <f>SUM(I8:I29)</f>
        <v>4035505600</v>
      </c>
      <c r="K30" s="5">
        <f>SUM(K8:K29)</f>
        <v>14086082</v>
      </c>
      <c r="M30" s="5">
        <f>SUM(M8:M29)</f>
        <v>4021419518</v>
      </c>
      <c r="O30" s="5">
        <f>SUM(O8:O29)</f>
        <v>672222045860</v>
      </c>
      <c r="Q30" s="5">
        <f>SUM(Q8:Q29)</f>
        <v>14086082</v>
      </c>
      <c r="S30" s="5">
        <f>SUM(S8:S29)</f>
        <v>672207959778</v>
      </c>
    </row>
  </sheetData>
  <mergeCells count="17">
    <mergeCell ref="C6:G6"/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32"/>
  <sheetViews>
    <sheetView rightToLeft="1" workbookViewId="0">
      <selection activeCell="A32" sqref="A32:XFD33"/>
    </sheetView>
  </sheetViews>
  <sheetFormatPr defaultRowHeight="22.5"/>
  <cols>
    <col min="1" max="1" width="40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9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9" ht="24">
      <c r="A3" s="12" t="s">
        <v>55</v>
      </c>
      <c r="B3" s="12" t="s">
        <v>55</v>
      </c>
      <c r="C3" s="12" t="s">
        <v>55</v>
      </c>
      <c r="D3" s="12" t="s">
        <v>55</v>
      </c>
      <c r="E3" s="12" t="s">
        <v>55</v>
      </c>
      <c r="F3" s="12" t="s">
        <v>55</v>
      </c>
      <c r="G3" s="12" t="s">
        <v>55</v>
      </c>
      <c r="H3" s="12" t="s">
        <v>55</v>
      </c>
      <c r="I3" s="12" t="s">
        <v>55</v>
      </c>
      <c r="J3" s="12" t="s">
        <v>55</v>
      </c>
      <c r="K3" s="12" t="s">
        <v>55</v>
      </c>
      <c r="L3" s="12" t="s">
        <v>55</v>
      </c>
      <c r="M3" s="12" t="s">
        <v>55</v>
      </c>
      <c r="N3" s="12" t="s">
        <v>55</v>
      </c>
      <c r="O3" s="12" t="s">
        <v>55</v>
      </c>
      <c r="P3" s="12" t="s">
        <v>55</v>
      </c>
      <c r="Q3" s="12" t="s">
        <v>55</v>
      </c>
    </row>
    <row r="4" spans="1:1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5" spans="1:19" ht="25.5">
      <c r="A5" s="13" t="s">
        <v>113</v>
      </c>
      <c r="B5" s="13"/>
      <c r="C5" s="13"/>
      <c r="D5" s="13"/>
      <c r="E5" s="13"/>
      <c r="F5" s="13"/>
      <c r="G5" s="13"/>
      <c r="H5" s="13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24">
      <c r="A6" s="11" t="s">
        <v>3</v>
      </c>
      <c r="C6" s="11" t="s">
        <v>57</v>
      </c>
      <c r="D6" s="11" t="s">
        <v>57</v>
      </c>
      <c r="E6" s="11" t="s">
        <v>57</v>
      </c>
      <c r="F6" s="11" t="s">
        <v>57</v>
      </c>
      <c r="G6" s="11" t="s">
        <v>57</v>
      </c>
      <c r="H6" s="11" t="s">
        <v>57</v>
      </c>
      <c r="I6" s="11" t="s">
        <v>57</v>
      </c>
      <c r="K6" s="11" t="s">
        <v>58</v>
      </c>
      <c r="L6" s="11" t="s">
        <v>58</v>
      </c>
      <c r="M6" s="11" t="s">
        <v>58</v>
      </c>
      <c r="N6" s="11" t="s">
        <v>58</v>
      </c>
      <c r="O6" s="11" t="s">
        <v>58</v>
      </c>
      <c r="P6" s="11" t="s">
        <v>58</v>
      </c>
      <c r="Q6" s="11" t="s">
        <v>58</v>
      </c>
    </row>
    <row r="7" spans="1:19" ht="24">
      <c r="A7" s="11" t="s">
        <v>3</v>
      </c>
      <c r="C7" s="11" t="s">
        <v>7</v>
      </c>
      <c r="E7" s="11" t="s">
        <v>87</v>
      </c>
      <c r="G7" s="11" t="s">
        <v>88</v>
      </c>
      <c r="I7" s="11" t="s">
        <v>90</v>
      </c>
      <c r="K7" s="11" t="s">
        <v>7</v>
      </c>
      <c r="M7" s="11" t="s">
        <v>87</v>
      </c>
      <c r="O7" s="11" t="s">
        <v>88</v>
      </c>
      <c r="Q7" s="11" t="s">
        <v>90</v>
      </c>
    </row>
    <row r="8" spans="1:19" ht="24">
      <c r="A8" s="3" t="s">
        <v>19</v>
      </c>
      <c r="C8" s="4">
        <v>73250</v>
      </c>
      <c r="E8" s="4">
        <v>1678366462</v>
      </c>
      <c r="G8" s="4">
        <v>1633898842</v>
      </c>
      <c r="I8" s="4">
        <v>44467620</v>
      </c>
      <c r="K8" s="4">
        <v>2125319</v>
      </c>
      <c r="M8" s="4">
        <v>48584894102</v>
      </c>
      <c r="O8" s="4">
        <v>47406911318</v>
      </c>
      <c r="Q8" s="4">
        <v>1177982784</v>
      </c>
    </row>
    <row r="9" spans="1:19" ht="24">
      <c r="A9" s="3" t="s">
        <v>30</v>
      </c>
      <c r="C9" s="4">
        <v>477659</v>
      </c>
      <c r="E9" s="4">
        <v>2377633599</v>
      </c>
      <c r="G9" s="4">
        <v>2794434572</v>
      </c>
      <c r="I9" s="4">
        <v>-416800973</v>
      </c>
      <c r="K9" s="4">
        <v>22993226</v>
      </c>
      <c r="M9" s="4">
        <v>124141954535</v>
      </c>
      <c r="O9" s="4">
        <v>139017565822</v>
      </c>
      <c r="Q9" s="4">
        <v>-14875611287</v>
      </c>
    </row>
    <row r="10" spans="1:19" ht="24">
      <c r="A10" s="3" t="s">
        <v>18</v>
      </c>
      <c r="C10" s="4">
        <v>195608</v>
      </c>
      <c r="E10" s="4">
        <v>6055906128</v>
      </c>
      <c r="G10" s="4">
        <v>6911232105</v>
      </c>
      <c r="I10" s="4">
        <v>-855325977</v>
      </c>
      <c r="K10" s="4">
        <v>838000</v>
      </c>
      <c r="M10" s="4">
        <v>26960695511</v>
      </c>
      <c r="O10" s="4">
        <v>29608259900</v>
      </c>
      <c r="Q10" s="4">
        <v>-2647564389</v>
      </c>
    </row>
    <row r="11" spans="1:19" ht="24">
      <c r="A11" s="3" t="s">
        <v>15</v>
      </c>
      <c r="C11" s="4">
        <v>486000</v>
      </c>
      <c r="E11" s="4">
        <v>6334707851</v>
      </c>
      <c r="G11" s="4">
        <v>7695170465</v>
      </c>
      <c r="I11" s="4">
        <v>-1360462614</v>
      </c>
      <c r="K11" s="4">
        <v>920501</v>
      </c>
      <c r="M11" s="4">
        <v>11927444794</v>
      </c>
      <c r="O11" s="4">
        <v>14574922026</v>
      </c>
      <c r="Q11" s="4">
        <v>-2647477232</v>
      </c>
    </row>
    <row r="12" spans="1:19" ht="24">
      <c r="A12" s="3" t="s">
        <v>34</v>
      </c>
      <c r="C12" s="4">
        <v>72324</v>
      </c>
      <c r="E12" s="4">
        <v>2982256566</v>
      </c>
      <c r="G12" s="4">
        <v>2412071083</v>
      </c>
      <c r="I12" s="4">
        <v>570185483</v>
      </c>
      <c r="K12" s="4">
        <v>594213</v>
      </c>
      <c r="M12" s="4">
        <v>26328498623</v>
      </c>
      <c r="O12" s="4">
        <v>19817543217</v>
      </c>
      <c r="Q12" s="4">
        <v>6510955406</v>
      </c>
    </row>
    <row r="13" spans="1:19" ht="24">
      <c r="A13" s="3" t="s">
        <v>35</v>
      </c>
      <c r="C13" s="4">
        <v>103950</v>
      </c>
      <c r="E13" s="4">
        <v>2982148807</v>
      </c>
      <c r="G13" s="4">
        <v>2962838698</v>
      </c>
      <c r="I13" s="4">
        <v>19310109</v>
      </c>
      <c r="K13" s="4">
        <v>1706344</v>
      </c>
      <c r="M13" s="4">
        <v>52351754019</v>
      </c>
      <c r="O13" s="4">
        <v>51644476351</v>
      </c>
      <c r="Q13" s="4">
        <v>707277668</v>
      </c>
    </row>
    <row r="14" spans="1:19" ht="24">
      <c r="A14" s="3" t="s">
        <v>38</v>
      </c>
      <c r="C14" s="4">
        <v>1800000</v>
      </c>
      <c r="E14" s="4">
        <v>13882405755</v>
      </c>
      <c r="G14" s="4">
        <v>17469587529</v>
      </c>
      <c r="I14" s="4">
        <v>-3587181774</v>
      </c>
      <c r="K14" s="4">
        <v>6165725</v>
      </c>
      <c r="M14" s="4">
        <v>56047752054</v>
      </c>
      <c r="O14" s="4">
        <v>64993624986</v>
      </c>
      <c r="Q14" s="4">
        <v>-8945872932</v>
      </c>
    </row>
    <row r="15" spans="1:19" ht="24">
      <c r="A15" s="3" t="s">
        <v>36</v>
      </c>
      <c r="C15" s="4">
        <v>54844</v>
      </c>
      <c r="E15" s="4">
        <v>2982117003</v>
      </c>
      <c r="G15" s="4">
        <v>2549885389</v>
      </c>
      <c r="I15" s="4">
        <v>432231614</v>
      </c>
      <c r="K15" s="4">
        <v>1479307</v>
      </c>
      <c r="M15" s="4">
        <v>74491833695</v>
      </c>
      <c r="O15" s="4">
        <v>68778048731</v>
      </c>
      <c r="Q15" s="4">
        <v>5713784964</v>
      </c>
    </row>
    <row r="16" spans="1:19" ht="24">
      <c r="A16" s="3" t="s">
        <v>39</v>
      </c>
      <c r="C16" s="4">
        <v>1</v>
      </c>
      <c r="E16" s="4">
        <v>1</v>
      </c>
      <c r="G16" s="4">
        <v>3633</v>
      </c>
      <c r="I16" s="4">
        <v>-3632</v>
      </c>
      <c r="K16" s="4">
        <v>545778</v>
      </c>
      <c r="M16" s="4">
        <v>23855245649</v>
      </c>
      <c r="O16" s="4">
        <v>23503304118</v>
      </c>
      <c r="Q16" s="4">
        <v>351941531</v>
      </c>
    </row>
    <row r="17" spans="1:17" ht="24">
      <c r="A17" s="3" t="s">
        <v>21</v>
      </c>
      <c r="C17" s="4">
        <v>307977</v>
      </c>
      <c r="E17" s="4">
        <v>9867362734</v>
      </c>
      <c r="G17" s="4">
        <v>9745218207</v>
      </c>
      <c r="I17" s="4">
        <v>122144527</v>
      </c>
      <c r="K17" s="4">
        <v>596498</v>
      </c>
      <c r="M17" s="4">
        <v>18317070892</v>
      </c>
      <c r="O17" s="4">
        <v>17555454146</v>
      </c>
      <c r="Q17" s="4">
        <v>761616746</v>
      </c>
    </row>
    <row r="18" spans="1:17" ht="24">
      <c r="A18" s="3" t="s">
        <v>42</v>
      </c>
      <c r="C18" s="4">
        <v>100583</v>
      </c>
      <c r="E18" s="4">
        <v>2489614832</v>
      </c>
      <c r="G18" s="4">
        <v>2256774476</v>
      </c>
      <c r="I18" s="4">
        <v>232840356</v>
      </c>
      <c r="K18" s="4">
        <v>629000</v>
      </c>
      <c r="M18" s="4">
        <v>16383414596</v>
      </c>
      <c r="O18" s="4">
        <v>14112833609</v>
      </c>
      <c r="Q18" s="4">
        <v>2270580987</v>
      </c>
    </row>
    <row r="19" spans="1:17" ht="24">
      <c r="A19" s="3" t="s">
        <v>33</v>
      </c>
      <c r="C19" s="4">
        <v>100000</v>
      </c>
      <c r="E19" s="4">
        <v>1549723966</v>
      </c>
      <c r="G19" s="4">
        <v>1661697270</v>
      </c>
      <c r="I19" s="4">
        <v>-111973304</v>
      </c>
      <c r="K19" s="4">
        <v>225609</v>
      </c>
      <c r="M19" s="4">
        <v>3608341824</v>
      </c>
      <c r="O19" s="4">
        <v>3748938586</v>
      </c>
      <c r="Q19" s="4">
        <v>-140596762</v>
      </c>
    </row>
    <row r="20" spans="1:17" ht="24">
      <c r="A20" s="3" t="s">
        <v>31</v>
      </c>
      <c r="C20" s="4">
        <v>755000</v>
      </c>
      <c r="E20" s="4">
        <v>24361210635</v>
      </c>
      <c r="G20" s="4">
        <v>26281202879</v>
      </c>
      <c r="I20" s="4">
        <v>-1919992244</v>
      </c>
      <c r="K20" s="4">
        <v>1200641</v>
      </c>
      <c r="M20" s="4">
        <v>39605955334</v>
      </c>
      <c r="O20" s="4">
        <v>41793761259</v>
      </c>
      <c r="Q20" s="4">
        <v>-2187805925</v>
      </c>
    </row>
    <row r="21" spans="1:17" ht="24">
      <c r="A21" s="3" t="s">
        <v>22</v>
      </c>
      <c r="C21" s="4">
        <v>0</v>
      </c>
      <c r="E21" s="4">
        <v>0</v>
      </c>
      <c r="G21" s="4">
        <v>0</v>
      </c>
      <c r="I21" s="4">
        <v>0</v>
      </c>
      <c r="K21" s="4">
        <v>200405</v>
      </c>
      <c r="M21" s="4">
        <v>4623724261</v>
      </c>
      <c r="O21" s="4">
        <v>4569089226</v>
      </c>
      <c r="Q21" s="4">
        <v>54635035</v>
      </c>
    </row>
    <row r="22" spans="1:17" ht="24">
      <c r="A22" s="3" t="s">
        <v>44</v>
      </c>
      <c r="C22" s="4">
        <v>0</v>
      </c>
      <c r="E22" s="4">
        <v>0</v>
      </c>
      <c r="G22" s="4">
        <v>0</v>
      </c>
      <c r="I22" s="4">
        <v>0</v>
      </c>
      <c r="K22" s="4">
        <v>14111</v>
      </c>
      <c r="M22" s="4">
        <v>875551827</v>
      </c>
      <c r="O22" s="4">
        <v>915062105</v>
      </c>
      <c r="Q22" s="4">
        <v>-39510278</v>
      </c>
    </row>
    <row r="23" spans="1:17" ht="24">
      <c r="A23" s="3" t="s">
        <v>37</v>
      </c>
      <c r="C23" s="4">
        <v>0</v>
      </c>
      <c r="E23" s="4">
        <v>0</v>
      </c>
      <c r="G23" s="4">
        <v>0</v>
      </c>
      <c r="I23" s="4">
        <v>0</v>
      </c>
      <c r="K23" s="4">
        <v>500000</v>
      </c>
      <c r="M23" s="4">
        <v>1112838994</v>
      </c>
      <c r="O23" s="4">
        <v>1549268635</v>
      </c>
      <c r="Q23" s="4">
        <v>-436429641</v>
      </c>
    </row>
    <row r="24" spans="1:17" ht="24">
      <c r="A24" s="3" t="s">
        <v>91</v>
      </c>
      <c r="C24" s="4">
        <v>0</v>
      </c>
      <c r="E24" s="4">
        <v>0</v>
      </c>
      <c r="G24" s="4">
        <v>0</v>
      </c>
      <c r="I24" s="4">
        <v>0</v>
      </c>
      <c r="K24" s="4">
        <v>74800000</v>
      </c>
      <c r="M24" s="4">
        <v>732421219507</v>
      </c>
      <c r="O24" s="4">
        <v>732421219507</v>
      </c>
      <c r="Q24" s="4">
        <v>0</v>
      </c>
    </row>
    <row r="25" spans="1:17" ht="24">
      <c r="A25" s="3" t="s">
        <v>43</v>
      </c>
      <c r="C25" s="4">
        <v>0</v>
      </c>
      <c r="E25" s="4">
        <v>0</v>
      </c>
      <c r="G25" s="4">
        <v>0</v>
      </c>
      <c r="I25" s="4">
        <v>0</v>
      </c>
      <c r="K25" s="4">
        <v>3805165</v>
      </c>
      <c r="M25" s="4">
        <v>123267062019</v>
      </c>
      <c r="O25" s="4">
        <v>106237270450</v>
      </c>
      <c r="Q25" s="4">
        <v>17029791569</v>
      </c>
    </row>
    <row r="26" spans="1:17" ht="24">
      <c r="A26" s="3" t="s">
        <v>26</v>
      </c>
      <c r="C26" s="4">
        <v>0</v>
      </c>
      <c r="E26" s="4">
        <v>0</v>
      </c>
      <c r="G26" s="4">
        <v>0</v>
      </c>
      <c r="I26" s="4">
        <v>0</v>
      </c>
      <c r="K26" s="4">
        <v>226655</v>
      </c>
      <c r="M26" s="4">
        <v>7726415844</v>
      </c>
      <c r="O26" s="4">
        <v>8270754071</v>
      </c>
      <c r="Q26" s="4">
        <v>-544338227</v>
      </c>
    </row>
    <row r="27" spans="1:17" ht="24">
      <c r="A27" s="3" t="s">
        <v>23</v>
      </c>
      <c r="C27" s="4">
        <v>0</v>
      </c>
      <c r="E27" s="4">
        <v>0</v>
      </c>
      <c r="G27" s="4">
        <v>0</v>
      </c>
      <c r="I27" s="4">
        <v>0</v>
      </c>
      <c r="K27" s="4">
        <v>414366</v>
      </c>
      <c r="M27" s="4">
        <v>14808344731</v>
      </c>
      <c r="O27" s="4">
        <v>21886159963</v>
      </c>
      <c r="Q27" s="4">
        <v>-7077815232</v>
      </c>
    </row>
    <row r="28" spans="1:17" ht="24">
      <c r="A28" s="3" t="s">
        <v>25</v>
      </c>
      <c r="C28" s="4">
        <v>0</v>
      </c>
      <c r="E28" s="4">
        <v>0</v>
      </c>
      <c r="G28" s="4">
        <v>0</v>
      </c>
      <c r="I28" s="4">
        <v>0</v>
      </c>
      <c r="K28" s="4">
        <v>59991</v>
      </c>
      <c r="M28" s="4">
        <v>1283327309</v>
      </c>
      <c r="O28" s="4">
        <v>1601445628</v>
      </c>
      <c r="Q28" s="4">
        <v>-318118319</v>
      </c>
    </row>
    <row r="29" spans="1:17" ht="24">
      <c r="A29" s="3" t="s">
        <v>20</v>
      </c>
      <c r="C29" s="4">
        <v>0</v>
      </c>
      <c r="E29" s="4">
        <v>0</v>
      </c>
      <c r="G29" s="4">
        <v>0</v>
      </c>
      <c r="I29" s="4">
        <v>0</v>
      </c>
      <c r="K29" s="4">
        <v>15206276</v>
      </c>
      <c r="M29" s="4">
        <v>170023313065</v>
      </c>
      <c r="O29" s="4">
        <v>162127698237</v>
      </c>
      <c r="Q29" s="4">
        <v>7895614828</v>
      </c>
    </row>
    <row r="30" spans="1:17" ht="24">
      <c r="A30" s="3" t="s">
        <v>32</v>
      </c>
      <c r="C30" s="4">
        <v>0</v>
      </c>
      <c r="E30" s="4">
        <v>0</v>
      </c>
      <c r="G30" s="4">
        <v>0</v>
      </c>
      <c r="I30" s="4">
        <v>0</v>
      </c>
      <c r="K30" s="4">
        <v>1298192</v>
      </c>
      <c r="M30" s="4">
        <v>10147035002</v>
      </c>
      <c r="O30" s="4">
        <v>10632706254</v>
      </c>
      <c r="Q30" s="4">
        <v>-485671252</v>
      </c>
    </row>
    <row r="31" spans="1:17" ht="24.75" thickBot="1">
      <c r="A31" s="3" t="s">
        <v>29</v>
      </c>
      <c r="C31" s="4">
        <v>0</v>
      </c>
      <c r="E31" s="4">
        <v>0</v>
      </c>
      <c r="G31" s="4">
        <v>0</v>
      </c>
      <c r="I31" s="4">
        <v>0</v>
      </c>
      <c r="K31" s="4">
        <v>1625497</v>
      </c>
      <c r="M31" s="4">
        <v>3548362828</v>
      </c>
      <c r="O31" s="4">
        <v>4720084880</v>
      </c>
      <c r="Q31" s="4">
        <v>-1171722052</v>
      </c>
    </row>
    <row r="32" spans="1:17" ht="23.25" thickBot="1">
      <c r="A32" s="2" t="s">
        <v>46</v>
      </c>
      <c r="C32" s="2" t="s">
        <v>46</v>
      </c>
      <c r="E32" s="5">
        <f>SUM(E8:E31)</f>
        <v>77543454339</v>
      </c>
      <c r="G32" s="5">
        <f>SUM(G8:G31)</f>
        <v>84374015148</v>
      </c>
      <c r="I32" s="5">
        <f>SUM(I8:I31)</f>
        <v>-6830560809</v>
      </c>
      <c r="K32" s="2" t="s">
        <v>46</v>
      </c>
      <c r="M32" s="5">
        <f>SUM(M8:M31)</f>
        <v>1592442051015</v>
      </c>
      <c r="O32" s="5">
        <f>SUM(O8:O31)</f>
        <v>1591486403025</v>
      </c>
      <c r="Q32" s="5">
        <f>SUM(Q8:Q31)</f>
        <v>955647990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8"/>
  <sheetViews>
    <sheetView rightToLeft="1" workbookViewId="0">
      <selection activeCell="C24" sqref="C24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21.8554687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1.7109375" style="2" bestFit="1" customWidth="1"/>
    <col min="14" max="14" width="1" style="2" customWidth="1"/>
    <col min="15" max="15" width="21.710937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>
      <c r="A3" s="12" t="s">
        <v>55</v>
      </c>
      <c r="B3" s="12" t="s">
        <v>55</v>
      </c>
      <c r="C3" s="12" t="s">
        <v>55</v>
      </c>
      <c r="D3" s="12" t="s">
        <v>55</v>
      </c>
      <c r="E3" s="12" t="s">
        <v>55</v>
      </c>
      <c r="F3" s="12" t="s">
        <v>55</v>
      </c>
      <c r="G3" s="12" t="s">
        <v>55</v>
      </c>
      <c r="H3" s="12" t="s">
        <v>55</v>
      </c>
      <c r="I3" s="12" t="s">
        <v>55</v>
      </c>
      <c r="J3" s="12" t="s">
        <v>55</v>
      </c>
      <c r="K3" s="12" t="s">
        <v>55</v>
      </c>
      <c r="L3" s="12" t="s">
        <v>55</v>
      </c>
      <c r="M3" s="12" t="s">
        <v>55</v>
      </c>
      <c r="N3" s="12" t="s">
        <v>55</v>
      </c>
      <c r="O3" s="12" t="s">
        <v>55</v>
      </c>
      <c r="P3" s="12" t="s">
        <v>55</v>
      </c>
      <c r="Q3" s="12" t="s">
        <v>55</v>
      </c>
    </row>
    <row r="4" spans="1:17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5" spans="1:17" ht="25.5">
      <c r="A5" s="13" t="s">
        <v>112</v>
      </c>
      <c r="B5" s="13"/>
      <c r="C5" s="13"/>
      <c r="D5" s="13"/>
      <c r="E5" s="13"/>
      <c r="F5" s="13"/>
      <c r="G5" s="13"/>
      <c r="H5" s="13"/>
    </row>
    <row r="6" spans="1:17" ht="24">
      <c r="A6" s="11" t="s">
        <v>3</v>
      </c>
      <c r="C6" s="11" t="s">
        <v>57</v>
      </c>
      <c r="D6" s="11" t="s">
        <v>57</v>
      </c>
      <c r="E6" s="11" t="s">
        <v>57</v>
      </c>
      <c r="F6" s="11" t="s">
        <v>57</v>
      </c>
      <c r="G6" s="11" t="s">
        <v>57</v>
      </c>
      <c r="H6" s="11" t="s">
        <v>57</v>
      </c>
      <c r="I6" s="11" t="s">
        <v>57</v>
      </c>
      <c r="K6" s="11" t="s">
        <v>58</v>
      </c>
      <c r="L6" s="11" t="s">
        <v>58</v>
      </c>
      <c r="M6" s="11" t="s">
        <v>58</v>
      </c>
      <c r="N6" s="11" t="s">
        <v>58</v>
      </c>
      <c r="O6" s="11" t="s">
        <v>58</v>
      </c>
      <c r="P6" s="11" t="s">
        <v>58</v>
      </c>
      <c r="Q6" s="11" t="s">
        <v>58</v>
      </c>
    </row>
    <row r="7" spans="1:17" ht="24">
      <c r="A7" s="11" t="s">
        <v>3</v>
      </c>
      <c r="C7" s="11" t="s">
        <v>7</v>
      </c>
      <c r="E7" s="11" t="s">
        <v>87</v>
      </c>
      <c r="G7" s="11" t="s">
        <v>88</v>
      </c>
      <c r="I7" s="11" t="s">
        <v>89</v>
      </c>
      <c r="K7" s="11" t="s">
        <v>7</v>
      </c>
      <c r="M7" s="11" t="s">
        <v>87</v>
      </c>
      <c r="O7" s="11" t="s">
        <v>88</v>
      </c>
      <c r="Q7" s="11" t="s">
        <v>89</v>
      </c>
    </row>
    <row r="8" spans="1:17" ht="24">
      <c r="A8" s="3" t="s">
        <v>40</v>
      </c>
      <c r="C8" s="4">
        <v>17515000</v>
      </c>
      <c r="E8" s="4">
        <v>63653832702</v>
      </c>
      <c r="G8" s="4">
        <v>61547127626</v>
      </c>
      <c r="I8" s="4">
        <v>2106705076</v>
      </c>
      <c r="K8" s="4">
        <v>17515000</v>
      </c>
      <c r="M8" s="4">
        <v>63653832702</v>
      </c>
      <c r="O8" s="4">
        <v>61594803561</v>
      </c>
      <c r="Q8" s="4">
        <v>2059029141</v>
      </c>
    </row>
    <row r="9" spans="1:17" ht="24">
      <c r="A9" s="3" t="s">
        <v>19</v>
      </c>
      <c r="C9" s="4">
        <v>13102698</v>
      </c>
      <c r="E9" s="4">
        <v>317282592026</v>
      </c>
      <c r="G9" s="4">
        <v>301580107615</v>
      </c>
      <c r="I9" s="4">
        <v>15702484411</v>
      </c>
      <c r="K9" s="4">
        <v>13102698</v>
      </c>
      <c r="M9" s="4">
        <v>317282592026</v>
      </c>
      <c r="O9" s="4">
        <v>292274981281</v>
      </c>
      <c r="Q9" s="4">
        <v>25007610745</v>
      </c>
    </row>
    <row r="10" spans="1:17" ht="24">
      <c r="A10" s="3" t="s">
        <v>43</v>
      </c>
      <c r="C10" s="4">
        <v>1908835</v>
      </c>
      <c r="E10" s="4">
        <v>85367509654</v>
      </c>
      <c r="G10" s="4">
        <v>69770245165</v>
      </c>
      <c r="I10" s="4">
        <v>15597264489</v>
      </c>
      <c r="K10" s="4">
        <v>1908835</v>
      </c>
      <c r="M10" s="4">
        <v>85367509654</v>
      </c>
      <c r="O10" s="4">
        <v>53293200205</v>
      </c>
      <c r="Q10" s="4">
        <v>32074309449</v>
      </c>
    </row>
    <row r="11" spans="1:17" ht="24">
      <c r="A11" s="3" t="s">
        <v>18</v>
      </c>
      <c r="C11" s="4">
        <v>1162000</v>
      </c>
      <c r="E11" s="4">
        <v>37598052555</v>
      </c>
      <c r="G11" s="4">
        <v>36206258820</v>
      </c>
      <c r="I11" s="4">
        <v>1391793735</v>
      </c>
      <c r="K11" s="4">
        <v>1162000</v>
      </c>
      <c r="M11" s="4">
        <v>37598052555</v>
      </c>
      <c r="O11" s="4">
        <v>41055844900</v>
      </c>
      <c r="Q11" s="4">
        <v>-3457792345</v>
      </c>
    </row>
    <row r="12" spans="1:17" ht="24">
      <c r="A12" s="3" t="s">
        <v>28</v>
      </c>
      <c r="C12" s="4">
        <v>1000000</v>
      </c>
      <c r="E12" s="4">
        <v>11312289000</v>
      </c>
      <c r="G12" s="4">
        <v>10566751500</v>
      </c>
      <c r="I12" s="4">
        <v>745537500</v>
      </c>
      <c r="K12" s="4">
        <v>1000000</v>
      </c>
      <c r="M12" s="4">
        <v>11312289000</v>
      </c>
      <c r="O12" s="4">
        <v>18717353600</v>
      </c>
      <c r="Q12" s="4">
        <v>-7405064600</v>
      </c>
    </row>
    <row r="13" spans="1:17" ht="24">
      <c r="A13" s="3" t="s">
        <v>38</v>
      </c>
      <c r="C13" s="4">
        <v>6200000</v>
      </c>
      <c r="E13" s="4">
        <v>56515718700</v>
      </c>
      <c r="G13" s="4">
        <v>47103900471</v>
      </c>
      <c r="I13" s="4">
        <v>9411818229</v>
      </c>
      <c r="K13" s="4">
        <v>6200000</v>
      </c>
      <c r="M13" s="4">
        <v>56515718700</v>
      </c>
      <c r="O13" s="4">
        <v>60173023911</v>
      </c>
      <c r="Q13" s="4">
        <v>-3657305211</v>
      </c>
    </row>
    <row r="14" spans="1:17" ht="24">
      <c r="A14" s="3" t="s">
        <v>15</v>
      </c>
      <c r="C14" s="4">
        <v>7288477</v>
      </c>
      <c r="E14" s="4">
        <v>124833254980</v>
      </c>
      <c r="G14" s="4">
        <v>91685204684</v>
      </c>
      <c r="I14" s="4">
        <v>33148050296</v>
      </c>
      <c r="K14" s="4">
        <v>7288477</v>
      </c>
      <c r="M14" s="4">
        <v>124833254980</v>
      </c>
      <c r="O14" s="4">
        <v>110322556231</v>
      </c>
      <c r="Q14" s="4">
        <v>14510698749</v>
      </c>
    </row>
    <row r="15" spans="1:17" ht="24">
      <c r="A15" s="3" t="s">
        <v>26</v>
      </c>
      <c r="C15" s="4">
        <v>24715255</v>
      </c>
      <c r="E15" s="4">
        <v>963073409923</v>
      </c>
      <c r="G15" s="4">
        <v>839298399382</v>
      </c>
      <c r="I15" s="4">
        <v>123775010541</v>
      </c>
      <c r="K15" s="4">
        <v>24715255</v>
      </c>
      <c r="M15" s="4">
        <v>963073409923</v>
      </c>
      <c r="O15" s="4">
        <v>902932021428</v>
      </c>
      <c r="Q15" s="4">
        <v>60141388495</v>
      </c>
    </row>
    <row r="16" spans="1:17" ht="24">
      <c r="A16" s="3" t="s">
        <v>41</v>
      </c>
      <c r="C16" s="4">
        <v>370000</v>
      </c>
      <c r="E16" s="4">
        <v>58958099550</v>
      </c>
      <c r="G16" s="4">
        <v>59848171920</v>
      </c>
      <c r="I16" s="4">
        <v>-890072370</v>
      </c>
      <c r="K16" s="4">
        <v>370000</v>
      </c>
      <c r="M16" s="4">
        <v>58958099550</v>
      </c>
      <c r="O16" s="4">
        <v>92771540831</v>
      </c>
      <c r="Q16" s="4">
        <v>-33813441281</v>
      </c>
    </row>
    <row r="17" spans="1:17" ht="24">
      <c r="A17" s="3" t="s">
        <v>23</v>
      </c>
      <c r="C17" s="4">
        <v>2824865</v>
      </c>
      <c r="E17" s="4">
        <v>111872993001</v>
      </c>
      <c r="G17" s="4">
        <v>97495740888</v>
      </c>
      <c r="I17" s="4">
        <v>14377252113</v>
      </c>
      <c r="K17" s="4">
        <v>2824865</v>
      </c>
      <c r="M17" s="4">
        <v>111872993001</v>
      </c>
      <c r="O17" s="4">
        <v>149204923430</v>
      </c>
      <c r="Q17" s="4">
        <v>-37331930428</v>
      </c>
    </row>
    <row r="18" spans="1:17" ht="24">
      <c r="A18" s="3" t="s">
        <v>25</v>
      </c>
      <c r="C18" s="4">
        <v>164009</v>
      </c>
      <c r="E18" s="4">
        <v>4075828661</v>
      </c>
      <c r="G18" s="4">
        <v>3493800328</v>
      </c>
      <c r="I18" s="4">
        <v>582028333</v>
      </c>
      <c r="K18" s="4">
        <v>164009</v>
      </c>
      <c r="M18" s="4">
        <v>4075828661</v>
      </c>
      <c r="O18" s="4">
        <v>4378181655</v>
      </c>
      <c r="Q18" s="4">
        <v>-302352993</v>
      </c>
    </row>
    <row r="19" spans="1:17" ht="24">
      <c r="A19" s="3" t="s">
        <v>34</v>
      </c>
      <c r="C19" s="4">
        <v>8000000</v>
      </c>
      <c r="E19" s="4">
        <v>396427140000</v>
      </c>
      <c r="G19" s="4">
        <v>344196327639</v>
      </c>
      <c r="I19" s="4">
        <v>52230812361</v>
      </c>
      <c r="K19" s="4">
        <v>8000000</v>
      </c>
      <c r="M19" s="4">
        <v>396427140000</v>
      </c>
      <c r="O19" s="4">
        <v>275186670037</v>
      </c>
      <c r="Q19" s="4">
        <v>121240469963</v>
      </c>
    </row>
    <row r="20" spans="1:17" ht="24">
      <c r="A20" s="3" t="s">
        <v>35</v>
      </c>
      <c r="C20" s="4">
        <v>11271965</v>
      </c>
      <c r="E20" s="4">
        <v>370545937448</v>
      </c>
      <c r="G20" s="4">
        <v>333456953398</v>
      </c>
      <c r="I20" s="4">
        <v>37088984050</v>
      </c>
      <c r="K20" s="4">
        <v>11271965</v>
      </c>
      <c r="M20" s="4">
        <v>370545937448</v>
      </c>
      <c r="O20" s="4">
        <v>321279596808</v>
      </c>
      <c r="Q20" s="4">
        <v>49266340640</v>
      </c>
    </row>
    <row r="21" spans="1:17" ht="24">
      <c r="A21" s="3" t="s">
        <v>42</v>
      </c>
      <c r="C21" s="4">
        <v>18971000</v>
      </c>
      <c r="E21" s="4">
        <v>601574109345</v>
      </c>
      <c r="G21" s="4">
        <v>485345739651</v>
      </c>
      <c r="I21" s="4">
        <v>116228369694</v>
      </c>
      <c r="K21" s="4">
        <v>18971000</v>
      </c>
      <c r="M21" s="4">
        <v>601574109345</v>
      </c>
      <c r="O21" s="4">
        <v>425651139507</v>
      </c>
      <c r="Q21" s="4">
        <v>175922969838</v>
      </c>
    </row>
    <row r="22" spans="1:17" ht="24">
      <c r="A22" s="3" t="s">
        <v>27</v>
      </c>
      <c r="C22" s="4">
        <v>1400000</v>
      </c>
      <c r="E22" s="4">
        <v>54414297000</v>
      </c>
      <c r="G22" s="4">
        <v>55588773424</v>
      </c>
      <c r="I22" s="4">
        <v>-1174476424</v>
      </c>
      <c r="K22" s="4">
        <v>1400000</v>
      </c>
      <c r="M22" s="4">
        <v>54414297000</v>
      </c>
      <c r="O22" s="4">
        <v>65252662873</v>
      </c>
      <c r="Q22" s="4">
        <v>-10838365873</v>
      </c>
    </row>
    <row r="23" spans="1:17" ht="24">
      <c r="A23" s="3" t="s">
        <v>36</v>
      </c>
      <c r="C23" s="4">
        <v>9000000</v>
      </c>
      <c r="E23" s="4">
        <v>596817679500</v>
      </c>
      <c r="G23" s="4">
        <v>494570373896</v>
      </c>
      <c r="I23" s="4">
        <v>102247305604</v>
      </c>
      <c r="K23" s="4">
        <v>9000000</v>
      </c>
      <c r="M23" s="4">
        <v>596817679500</v>
      </c>
      <c r="O23" s="4">
        <v>420080097750</v>
      </c>
      <c r="Q23" s="4">
        <v>176737581750</v>
      </c>
    </row>
    <row r="24" spans="1:17" ht="24">
      <c r="A24" s="3" t="s">
        <v>21</v>
      </c>
      <c r="C24" s="4">
        <v>12181428</v>
      </c>
      <c r="E24" s="4">
        <v>422965571223</v>
      </c>
      <c r="G24" s="4">
        <v>348046006434</v>
      </c>
      <c r="I24" s="4">
        <v>74919564789</v>
      </c>
      <c r="K24" s="4">
        <v>12181428</v>
      </c>
      <c r="M24" s="4">
        <v>422965571223</v>
      </c>
      <c r="O24" s="4">
        <v>336592038996</v>
      </c>
      <c r="Q24" s="4">
        <v>86373532227</v>
      </c>
    </row>
    <row r="25" spans="1:17" ht="24">
      <c r="A25" s="3" t="s">
        <v>39</v>
      </c>
      <c r="C25" s="4">
        <v>52791114</v>
      </c>
      <c r="E25" s="4">
        <v>195371896583</v>
      </c>
      <c r="G25" s="4">
        <v>195371896651</v>
      </c>
      <c r="I25" s="4">
        <v>-67</v>
      </c>
      <c r="K25" s="4">
        <v>52791114</v>
      </c>
      <c r="M25" s="4">
        <v>195371896583</v>
      </c>
      <c r="O25" s="4">
        <v>191816327242</v>
      </c>
      <c r="Q25" s="4">
        <v>3555569341</v>
      </c>
    </row>
    <row r="26" spans="1:17" ht="24">
      <c r="A26" s="3" t="s">
        <v>16</v>
      </c>
      <c r="C26" s="4">
        <v>1841252</v>
      </c>
      <c r="E26" s="4">
        <v>39168346182</v>
      </c>
      <c r="G26" s="4">
        <v>39534405492</v>
      </c>
      <c r="I26" s="4">
        <v>-366059309</v>
      </c>
      <c r="K26" s="4">
        <v>1841252</v>
      </c>
      <c r="M26" s="4">
        <v>39168346182</v>
      </c>
      <c r="O26" s="4">
        <v>34082017723</v>
      </c>
      <c r="Q26" s="4">
        <v>5086328459</v>
      </c>
    </row>
    <row r="27" spans="1:17" ht="24">
      <c r="A27" s="3" t="s">
        <v>33</v>
      </c>
      <c r="C27" s="4">
        <v>10918272</v>
      </c>
      <c r="E27" s="4">
        <v>197964343056</v>
      </c>
      <c r="G27" s="4">
        <v>179058071876</v>
      </c>
      <c r="I27" s="4">
        <v>18906271180</v>
      </c>
      <c r="K27" s="4">
        <v>10918272</v>
      </c>
      <c r="M27" s="4">
        <v>197964343056</v>
      </c>
      <c r="O27" s="4">
        <v>181428627632</v>
      </c>
      <c r="Q27" s="4">
        <v>16535715424</v>
      </c>
    </row>
    <row r="28" spans="1:17" ht="24">
      <c r="A28" s="3" t="s">
        <v>32</v>
      </c>
      <c r="C28" s="4">
        <v>22700000</v>
      </c>
      <c r="E28" s="4">
        <v>178262986500</v>
      </c>
      <c r="G28" s="4">
        <v>155824907723</v>
      </c>
      <c r="I28" s="4">
        <v>22438078777</v>
      </c>
      <c r="K28" s="4">
        <v>22700000</v>
      </c>
      <c r="M28" s="4">
        <v>178262986500</v>
      </c>
      <c r="O28" s="4">
        <v>166538918647</v>
      </c>
      <c r="Q28" s="4">
        <v>11724067853</v>
      </c>
    </row>
    <row r="29" spans="1:17" ht="24">
      <c r="A29" s="3" t="s">
        <v>30</v>
      </c>
      <c r="C29" s="4">
        <v>120492416</v>
      </c>
      <c r="E29" s="4">
        <v>718652916748</v>
      </c>
      <c r="G29" s="4">
        <v>612725699547</v>
      </c>
      <c r="I29" s="4">
        <v>105927217201</v>
      </c>
      <c r="K29" s="4">
        <v>120492416</v>
      </c>
      <c r="M29" s="4">
        <v>718652916748</v>
      </c>
      <c r="O29" s="4">
        <v>704967408793</v>
      </c>
      <c r="Q29" s="4">
        <v>13685507955</v>
      </c>
    </row>
    <row r="30" spans="1:17" ht="24">
      <c r="A30" s="3" t="s">
        <v>20</v>
      </c>
      <c r="C30" s="4">
        <v>131777677</v>
      </c>
      <c r="E30" s="4">
        <v>1363643374145</v>
      </c>
      <c r="G30" s="4">
        <v>1173705329403</v>
      </c>
      <c r="I30" s="4">
        <v>189938044742</v>
      </c>
      <c r="K30" s="4">
        <v>131777677</v>
      </c>
      <c r="M30" s="4">
        <v>1363643374145</v>
      </c>
      <c r="O30" s="4">
        <v>1403976664563</v>
      </c>
      <c r="Q30" s="4">
        <v>-40333290417</v>
      </c>
    </row>
    <row r="31" spans="1:17" ht="24">
      <c r="A31" s="3" t="s">
        <v>24</v>
      </c>
      <c r="C31" s="4">
        <v>28138171</v>
      </c>
      <c r="E31" s="4">
        <v>178733085359</v>
      </c>
      <c r="G31" s="4">
        <v>154493666374</v>
      </c>
      <c r="I31" s="4">
        <v>24239418985</v>
      </c>
      <c r="K31" s="4">
        <v>28138171</v>
      </c>
      <c r="M31" s="4">
        <v>178733085359</v>
      </c>
      <c r="O31" s="4">
        <v>160158901368</v>
      </c>
      <c r="Q31" s="4">
        <v>18574183991</v>
      </c>
    </row>
    <row r="32" spans="1:17" ht="24">
      <c r="A32" s="3" t="s">
        <v>22</v>
      </c>
      <c r="C32" s="4">
        <v>9597804</v>
      </c>
      <c r="E32" s="4">
        <v>377620789880</v>
      </c>
      <c r="G32" s="4">
        <v>282417377990</v>
      </c>
      <c r="I32" s="4">
        <v>95203411890</v>
      </c>
      <c r="K32" s="4">
        <v>9597804</v>
      </c>
      <c r="M32" s="4">
        <v>377620789880</v>
      </c>
      <c r="O32" s="4">
        <v>221966380121</v>
      </c>
      <c r="Q32" s="4">
        <v>155654409759</v>
      </c>
    </row>
    <row r="33" spans="1:17" ht="24">
      <c r="A33" s="3" t="s">
        <v>44</v>
      </c>
      <c r="C33" s="4">
        <v>4200000</v>
      </c>
      <c r="E33" s="4">
        <v>275007908700</v>
      </c>
      <c r="G33" s="4">
        <v>260001219148</v>
      </c>
      <c r="I33" s="4">
        <v>15006689552</v>
      </c>
      <c r="K33" s="4">
        <v>4200000</v>
      </c>
      <c r="M33" s="4">
        <v>275007908700</v>
      </c>
      <c r="O33" s="4">
        <v>271878119156</v>
      </c>
      <c r="Q33" s="4">
        <v>3129789544</v>
      </c>
    </row>
    <row r="34" spans="1:17" ht="24">
      <c r="A34" s="3" t="s">
        <v>37</v>
      </c>
      <c r="C34" s="4">
        <v>20000000</v>
      </c>
      <c r="E34" s="4">
        <v>75985182000</v>
      </c>
      <c r="G34" s="4">
        <v>55487871000</v>
      </c>
      <c r="I34" s="4">
        <v>20497311000</v>
      </c>
      <c r="K34" s="4">
        <v>20000000</v>
      </c>
      <c r="M34" s="4">
        <v>75985182000</v>
      </c>
      <c r="O34" s="4">
        <v>61970745328</v>
      </c>
      <c r="Q34" s="4">
        <v>14014436672</v>
      </c>
    </row>
    <row r="35" spans="1:17" ht="24">
      <c r="A35" s="3" t="s">
        <v>17</v>
      </c>
      <c r="C35" s="4">
        <v>325674323</v>
      </c>
      <c r="E35" s="4">
        <v>809017665384</v>
      </c>
      <c r="G35" s="4">
        <v>693767449747</v>
      </c>
      <c r="I35" s="4">
        <v>115250215637</v>
      </c>
      <c r="K35" s="4">
        <v>325674323</v>
      </c>
      <c r="M35" s="4">
        <v>809017665384</v>
      </c>
      <c r="O35" s="4">
        <v>797317502700</v>
      </c>
      <c r="Q35" s="4">
        <v>11700162684</v>
      </c>
    </row>
    <row r="36" spans="1:17" ht="24">
      <c r="A36" s="3" t="s">
        <v>31</v>
      </c>
      <c r="C36" s="4">
        <v>4800000</v>
      </c>
      <c r="E36" s="4">
        <v>187088162400</v>
      </c>
      <c r="G36" s="4">
        <v>154286488546</v>
      </c>
      <c r="I36" s="4">
        <v>32801673854</v>
      </c>
      <c r="K36" s="4">
        <v>4800000</v>
      </c>
      <c r="M36" s="4">
        <v>187088162400</v>
      </c>
      <c r="O36" s="4">
        <v>167085793603</v>
      </c>
      <c r="Q36" s="4">
        <v>20002368797</v>
      </c>
    </row>
    <row r="37" spans="1:17" ht="24.75" thickBot="1">
      <c r="A37" s="3" t="s">
        <v>29</v>
      </c>
      <c r="C37" s="4">
        <v>30564503</v>
      </c>
      <c r="E37" s="4">
        <v>82215435224</v>
      </c>
      <c r="G37" s="4">
        <v>66720286678</v>
      </c>
      <c r="I37" s="4">
        <v>15495148546</v>
      </c>
      <c r="K37" s="4">
        <v>30564503</v>
      </c>
      <c r="M37" s="4">
        <v>82215435224</v>
      </c>
      <c r="O37" s="4">
        <v>88752577328</v>
      </c>
      <c r="Q37" s="4">
        <v>-6537142103</v>
      </c>
    </row>
    <row r="38" spans="1:17">
      <c r="A38" s="2" t="s">
        <v>46</v>
      </c>
      <c r="C38" s="2" t="s">
        <v>46</v>
      </c>
      <c r="E38" s="5">
        <f>SUM(E8:E37)</f>
        <v>8956020407429</v>
      </c>
      <c r="G38" s="5">
        <f>SUM(G8:G37)</f>
        <v>7703194553016</v>
      </c>
      <c r="I38" s="5">
        <f>SUM(I8:I37)</f>
        <v>1252825854415</v>
      </c>
      <c r="K38" s="2" t="s">
        <v>46</v>
      </c>
      <c r="M38" s="5">
        <f>SUM(M8:M37)</f>
        <v>8956020407429</v>
      </c>
      <c r="O38" s="5">
        <f>SUM(O8:O37)</f>
        <v>8082700621208</v>
      </c>
      <c r="Q38" s="5">
        <f>SUM(Q8:Q37)</f>
        <v>873319786225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سود اوراق بهادار و سپرده بانکی</vt:lpstr>
      <vt:lpstr>درآمد سپرده بانکی</vt:lpstr>
      <vt:lpstr>درآمد سود سهام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2024-11-30T20:07:05Z</dcterms:modified>
</cp:coreProperties>
</file>