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akrami\Desktop\"/>
    </mc:Choice>
  </mc:AlternateContent>
  <xr:revisionPtr revIDLastSave="0" documentId="8_{04357769-D964-4D06-B2E9-F6BF246F978F}" xr6:coauthVersionLast="47" xr6:coauthVersionMax="47" xr10:uidLastSave="{00000000-0000-0000-0000-000000000000}"/>
  <bookViews>
    <workbookView xWindow="-120" yWindow="-120" windowWidth="29040" windowHeight="15720" tabRatio="798" activeTab="8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درآمد سود سهام" sheetId="4" r:id="rId6"/>
    <sheet name="سود سپرده بانکی" sheetId="3" r:id="rId7"/>
    <sheet name="درآمد ناشی از فروش" sheetId="6" r:id="rId8"/>
    <sheet name="درآمد ناشی از تغییر قیمت اوراق" sheetId="5" r:id="rId9"/>
  </sheets>
  <definedNames>
    <definedName name="_xlnm._FilterDatabase" localSheetId="7" hidden="1">'درآمد ناشی از فروش'!$K$6:$Q$16</definedName>
    <definedName name="_xlnm._FilterDatabase" localSheetId="0" hidden="1">سهام!$A$6:$A$39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2" i="1" l="1"/>
  <c r="I9" i="7"/>
  <c r="G9" i="3"/>
  <c r="S9" i="4" l="1"/>
  <c r="S10" i="4"/>
  <c r="S11" i="4"/>
  <c r="S8" i="4"/>
  <c r="K9" i="8"/>
  <c r="K8" i="8"/>
  <c r="K10" i="8" s="1"/>
  <c r="G8" i="8"/>
  <c r="I10" i="8"/>
  <c r="E10" i="8"/>
  <c r="C8" i="10" s="1"/>
  <c r="K10" i="2"/>
  <c r="I10" i="2"/>
  <c r="G10" i="2"/>
  <c r="E10" i="2"/>
  <c r="C10" i="2"/>
  <c r="G9" i="8" l="1"/>
  <c r="G10" i="8" s="1"/>
  <c r="O42" i="1"/>
  <c r="K42" i="1"/>
  <c r="Q12" i="4"/>
  <c r="M12" i="4"/>
  <c r="K12" i="4"/>
  <c r="I12" i="4"/>
  <c r="E42" i="1"/>
  <c r="G42" i="1"/>
  <c r="U42" i="1"/>
  <c r="G41" i="5"/>
  <c r="I41" i="5"/>
  <c r="M41" i="5"/>
  <c r="O41" i="5"/>
  <c r="Q41" i="5"/>
  <c r="G16" i="6"/>
  <c r="I16" i="6"/>
  <c r="M16" i="6"/>
  <c r="O16" i="6"/>
  <c r="Q16" i="6"/>
  <c r="M10" i="3"/>
  <c r="K10" i="3"/>
  <c r="I10" i="3"/>
  <c r="G10" i="3"/>
  <c r="E10" i="3"/>
  <c r="C10" i="3"/>
  <c r="C41" i="7"/>
  <c r="G41" i="7"/>
  <c r="S12" i="4" l="1"/>
  <c r="O12" i="4"/>
  <c r="W42" i="1"/>
  <c r="M41" i="7"/>
  <c r="I41" i="7"/>
  <c r="E41" i="7"/>
  <c r="Q41" i="7"/>
  <c r="O41" i="7"/>
  <c r="S41" i="7" l="1"/>
  <c r="E41" i="5"/>
  <c r="E16" i="6"/>
  <c r="U41" i="7" l="1"/>
  <c r="C7" i="10"/>
  <c r="C9" i="10" s="1"/>
  <c r="E8" i="10" l="1"/>
  <c r="G9" i="10"/>
  <c r="E7" i="10"/>
  <c r="K41" i="7"/>
  <c r="E9" i="10" l="1"/>
</calcChain>
</file>

<file path=xl/sharedStrings.xml><?xml version="1.0" encoding="utf-8"?>
<sst xmlns="http://schemas.openxmlformats.org/spreadsheetml/2006/main" count="769" uniqueCount="97">
  <si>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</si>
  <si>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</si>
  <si>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</si>
  <si>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</si>
  <si>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</si>
  <si>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</si>
  <si>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</si>
  <si>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</si>
  <si>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</si>
  <si>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</si>
  <si>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</si>
  <si>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</si>
  <si>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</si>
  <si>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</si>
  <si>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</si>
  <si>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</si>
  <si>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</si>
  <si>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</si>
  <si>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</si>
  <si>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</si>
  <si>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</si>
  <si>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</si>
  <si>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</si>
  <si>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</si>
  <si>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</si>
  <si>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</si>
  <si>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</si>
  <si>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</si>
  <si>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</si>
  <si>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</si>
  <si>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</si>
  <si>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</si>
  <si>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</si>
  <si>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</si>
  <si>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</si>
  <si>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</si>
  <si>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</si>
  <si>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</si>
  <si>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</si>
  <si>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</si>
  <si>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</si>
  <si>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</si>
  <si>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</si>
  <si>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</si>
  <si>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</si>
  <si>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</si>
  <si>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</si>
  <si>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</si>
  <si>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</si>
  <si>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</si>
  <si>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</si>
  <si>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</si>
  <si>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</si>
  <si>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</si>
  <si>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تولیدی برنا باطری</t>
  </si>
  <si>
    <t>سیمان‌ تهران‌</t>
  </si>
  <si>
    <t>سیمان‌هگمتان‌</t>
  </si>
  <si>
    <t>آریان کیمیا تک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</si>
  <si>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</si>
  <si>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</si>
  <si>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</si>
  <si>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</si>
  <si>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</si>
  <si>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شازند</t>
  </si>
  <si>
    <t>پتروشیمی غدیر</t>
  </si>
  <si>
    <t>پتروشیمی نوری</t>
  </si>
  <si>
    <t>پتروشیمی‌ خارک‌</t>
  </si>
  <si>
    <t>پتروشیمی‌شیراز</t>
  </si>
  <si>
    <t>پدیده شیمی قرن</t>
  </si>
  <si>
    <t>پلیمر آریا ساسول</t>
  </si>
  <si>
    <t>تولیدات پتروشیمی قائد بصیر</t>
  </si>
  <si>
    <t>س. نفت و گاز و پتروشیمی تأمین</t>
  </si>
  <si>
    <t>سرمایه‌گذاری‌صندوق‌بازنشستگی‌</t>
  </si>
  <si>
    <t>سرمایه‌گذاری‌غدیر(هلدینگ‌</t>
  </si>
  <si>
    <t>شمش طلا</t>
  </si>
  <si>
    <t>صنایع پتروشیمی خلیج فارس</t>
  </si>
  <si>
    <t>صنایع پتروشیمی کرمانشاه</t>
  </si>
  <si>
    <t>فجر انرژی خلیج فارس</t>
  </si>
  <si>
    <t>گسترش سوخت سبززاگرس(سهامی عام)</t>
  </si>
  <si>
    <t>گسترش نفت و گاز پارسیان</t>
  </si>
  <si>
    <t>مبین انرژی خلیج فارس</t>
  </si>
  <si>
    <t>نفت ایرانول</t>
  </si>
  <si>
    <t>نفت سپاهان</t>
  </si>
  <si>
    <t>نفت‌ بهران‌</t>
  </si>
  <si>
    <t>کانی کربن طبس</t>
  </si>
  <si>
    <t>کربن‌ ایران‌</t>
  </si>
  <si>
    <t>کلر پارس</t>
  </si>
  <si>
    <t>بانک پاسارگاد شعبه هفت تیر</t>
  </si>
  <si>
    <t>1009-10-810-707076153</t>
  </si>
  <si>
    <t>207303165555551</t>
  </si>
  <si>
    <t>1403/09/10</t>
  </si>
  <si>
    <t>1403/07/30</t>
  </si>
  <si>
    <t>1403/07/10</t>
  </si>
  <si>
    <t>1403/07/11</t>
  </si>
  <si>
    <t>ح . فجر انرژی خلیج فارس</t>
  </si>
  <si>
    <t>ح. گسترش سوخت سبززاگرس(س. عام)</t>
  </si>
  <si>
    <t>درصد به کل دارایی‌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</si>
</sst>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81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10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3" fontId="7" fillId="0" borderId="2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3" fontId="2" fillId="0" borderId="2" xfId="2" applyNumberFormat="1" applyFont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3" fontId="2" fillId="0" borderId="2" xfId="4" applyNumberFormat="1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2" xfId="4" applyNumberFormat="1" applyFont="1" applyBorder="1" applyAlignment="1">
      <alignment horizontal="center" vertical="center"/>
    </xf>
    <xf numFmtId="164" fontId="7" fillId="0" borderId="0" xfId="4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2" applyFont="1"/>
    <xf numFmtId="0" fontId="4" fillId="0" borderId="0" xfId="2" applyFont="1"/>
    <xf numFmtId="3" fontId="2" fillId="0" borderId="0" xfId="2" applyNumberFormat="1" applyFont="1"/>
    <xf numFmtId="10" fontId="2" fillId="0" borderId="0" xfId="1" applyNumberFormat="1" applyFont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9" fontId="2" fillId="0" borderId="2" xfId="2" applyNumberFormat="1" applyFont="1" applyBorder="1" applyAlignment="1">
      <alignment horizontal="center" vertical="center"/>
    </xf>
    <xf numFmtId="0" fontId="2" fillId="0" borderId="0" xfId="2" applyFont="1" applyBorder="1"/>
    <xf numFmtId="3" fontId="12" fillId="0" borderId="0" xfId="0" applyNumberFormat="1" applyFont="1"/>
    <xf numFmtId="3" fontId="11" fillId="0" borderId="0" xfId="0" applyNumberFormat="1" applyFont="1"/>
    <xf numFmtId="164" fontId="2" fillId="0" borderId="2" xfId="4" applyNumberFormat="1" applyFont="1" applyBorder="1" applyAlignment="1">
      <alignment horizontal="center" vertical="center"/>
    </xf>
    <xf numFmtId="164" fontId="7" fillId="0" borderId="2" xfId="4" applyNumberFormat="1" applyFont="1" applyBorder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0" fontId="9" fillId="0" borderId="0" xfId="4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3" fontId="4" fillId="0" borderId="2" xfId="2" applyNumberFormat="1" applyFont="1" applyBorder="1" applyAlignment="1">
      <alignment horizontal="center" vertical="center"/>
    </xf>
    <xf numFmtId="164" fontId="4" fillId="0" borderId="2" xfId="2" applyNumberFormat="1" applyFont="1" applyBorder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6" fillId="0" borderId="0" xfId="2" applyFont="1" applyBorder="1" applyAlignment="1">
      <alignment horizontal="center" vertical="center"/>
    </xf>
    <xf numFmtId="9" fontId="6" fillId="0" borderId="0" xfId="1" applyNumberFormat="1" applyFont="1" applyBorder="1" applyAlignment="1">
      <alignment horizontal="center" vertical="center"/>
    </xf>
    <xf numFmtId="9" fontId="7" fillId="0" borderId="2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13" fillId="0" borderId="0" xfId="2" applyFont="1" applyBorder="1" applyAlignment="1">
      <alignment horizontal="center" vertical="center"/>
    </xf>
    <xf numFmtId="3" fontId="13" fillId="0" borderId="0" xfId="2" applyNumberFormat="1" applyFont="1" applyBorder="1" applyAlignment="1">
      <alignment horizontal="center" vertical="center"/>
    </xf>
    <xf numFmtId="3" fontId="7" fillId="0" borderId="0" xfId="2" applyNumberFormat="1" applyFont="1" applyAlignment="1">
      <alignment horizontal="center"/>
    </xf>
    <xf numFmtId="10" fontId="7" fillId="0" borderId="0" xfId="1" applyNumberFormat="1" applyFont="1" applyAlignment="1">
      <alignment horizontal="center"/>
    </xf>
    <xf numFmtId="10" fontId="13" fillId="0" borderId="0" xfId="1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 readingOrder="2"/>
    </xf>
    <xf numFmtId="0" fontId="6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3" fontId="7" fillId="0" borderId="0" xfId="4" applyNumberFormat="1" applyFont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sheetPr>
    <tabColor rgb="FF92D050"/>
  </sheetPr>
  <dimension ref="A2:Y44"/>
  <sheetViews>
    <sheetView rightToLeft="1" topLeftCell="D25" zoomScaleNormal="100" workbookViewId="0">
      <selection activeCell="I46" sqref="I46"/>
    </sheetView>
  </sheetViews>
  <sheetFormatPr defaultRowHeight="18.75" x14ac:dyDescent="0.2"/>
  <cols>
    <col min="1" max="1" width="28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2.75" style="3" customWidth="1"/>
    <col min="8" max="8" width="0.875" style="3" customWidth="1"/>
    <col min="9" max="9" width="16.625" style="3" customWidth="1"/>
    <col min="10" max="10" width="0.875" style="3" customWidth="1"/>
    <col min="11" max="11" width="19.25" style="3" customWidth="1"/>
    <col min="12" max="12" width="0.875" style="3" customWidth="1"/>
    <col min="13" max="13" width="16.625" style="3" customWidth="1"/>
    <col min="14" max="14" width="0.875" style="3" customWidth="1"/>
    <col min="15" max="15" width="19.25" style="3" customWidth="1"/>
    <col min="16" max="16" width="0.875" style="3" customWidth="1"/>
    <col min="17" max="17" width="16.625" style="3" customWidth="1"/>
    <col min="18" max="18" width="0.875" style="3" customWidth="1"/>
    <col min="19" max="19" width="15.75" style="3" customWidth="1"/>
    <col min="20" max="20" width="0.875" style="3" customWidth="1"/>
    <col min="21" max="21" width="20.125" style="3" customWidth="1"/>
    <col min="22" max="22" width="0.875" style="3" customWidth="1"/>
    <col min="23" max="23" width="22.75" style="3" customWidth="1"/>
    <col min="24" max="24" width="0.875" style="3" customWidth="1"/>
    <col min="25" max="25" width="29.875" style="3" bestFit="1" customWidth="1"/>
    <col min="26" max="26" width="0.875" style="3" customWidth="1"/>
    <col min="27" max="16384" width="9" style="3"/>
  </cols>
  <sheetData>
    <row r="2" spans="1:25" ht="26.25" x14ac:dyDescent="0.2">
      <c r="A2" s="67" t="s">
        <v>0</v>
      </c>
      <c r="B2" s="67" t="s">
        <v>0</v>
      </c>
      <c r="C2" s="67" t="s">
        <v>0</v>
      </c>
      <c r="D2" s="67" t="s">
        <v>0</v>
      </c>
      <c r="E2" s="67" t="s">
        <v>0</v>
      </c>
      <c r="F2" s="67" t="s">
        <v>0</v>
      </c>
      <c r="G2" s="67" t="s">
        <v>0</v>
      </c>
      <c r="H2" s="67" t="s">
        <v>0</v>
      </c>
      <c r="I2" s="67" t="s">
        <v>0</v>
      </c>
      <c r="J2" s="67" t="s">
        <v>0</v>
      </c>
      <c r="K2" s="67" t="s">
        <v>0</v>
      </c>
      <c r="L2" s="67" t="s">
        <v>0</v>
      </c>
      <c r="M2" s="67" t="s">
        <v>0</v>
      </c>
      <c r="N2" s="67" t="s">
        <v>0</v>
      </c>
      <c r="O2" s="67" t="s">
        <v>0</v>
      </c>
      <c r="P2" s="67" t="s">
        <v>0</v>
      </c>
      <c r="Q2" s="67" t="s">
        <v>0</v>
      </c>
      <c r="R2" s="67" t="s">
        <v>0</v>
      </c>
      <c r="S2" s="67" t="s">
        <v>0</v>
      </c>
      <c r="T2" s="67" t="s">
        <v>0</v>
      </c>
      <c r="U2" s="67" t="s">
        <v>0</v>
      </c>
      <c r="V2" s="67" t="s">
        <v>0</v>
      </c>
      <c r="W2" s="67" t="s">
        <v>0</v>
      </c>
      <c r="X2" s="67" t="s">
        <v>0</v>
      </c>
      <c r="Y2" s="67" t="s">
        <v>0</v>
      </c>
    </row>
    <row r="3" spans="1:25" ht="26.25" x14ac:dyDescent="0.2">
      <c r="A3" s="67" t="s">
        <v>1</v>
      </c>
      <c r="B3" s="67" t="s">
        <v>1</v>
      </c>
      <c r="C3" s="67" t="s">
        <v>1</v>
      </c>
      <c r="D3" s="67" t="s">
        <v>1</v>
      </c>
      <c r="E3" s="67" t="s">
        <v>1</v>
      </c>
      <c r="F3" s="67" t="s">
        <v>1</v>
      </c>
      <c r="G3" s="67" t="s">
        <v>1</v>
      </c>
      <c r="H3" s="67" t="s">
        <v>1</v>
      </c>
      <c r="I3" s="67" t="s">
        <v>1</v>
      </c>
      <c r="J3" s="67" t="s">
        <v>1</v>
      </c>
      <c r="K3" s="67" t="s">
        <v>1</v>
      </c>
      <c r="L3" s="67" t="s">
        <v>1</v>
      </c>
      <c r="M3" s="67" t="s">
        <v>1</v>
      </c>
      <c r="N3" s="67" t="s">
        <v>1</v>
      </c>
      <c r="O3" s="67" t="s">
        <v>1</v>
      </c>
      <c r="P3" s="67" t="s">
        <v>1</v>
      </c>
      <c r="Q3" s="67" t="s">
        <v>1</v>
      </c>
      <c r="R3" s="67" t="s">
        <v>1</v>
      </c>
      <c r="S3" s="67" t="s">
        <v>1</v>
      </c>
      <c r="T3" s="67" t="s">
        <v>1</v>
      </c>
      <c r="U3" s="67" t="s">
        <v>1</v>
      </c>
      <c r="V3" s="67" t="s">
        <v>1</v>
      </c>
      <c r="W3" s="67" t="s">
        <v>1</v>
      </c>
      <c r="X3" s="67" t="s">
        <v>1</v>
      </c>
      <c r="Y3" s="67" t="s">
        <v>1</v>
      </c>
    </row>
    <row r="4" spans="1:25" ht="26.25" x14ac:dyDescent="0.2">
      <c r="A4" s="67" t="s">
        <v>2</v>
      </c>
      <c r="B4" s="67" t="s">
        <v>2</v>
      </c>
      <c r="C4" s="67" t="s">
        <v>2</v>
      </c>
      <c r="D4" s="67" t="s">
        <v>2</v>
      </c>
      <c r="E4" s="67" t="s">
        <v>2</v>
      </c>
      <c r="F4" s="67" t="s">
        <v>2</v>
      </c>
      <c r="G4" s="67" t="s">
        <v>2</v>
      </c>
      <c r="H4" s="67" t="s">
        <v>2</v>
      </c>
      <c r="I4" s="67" t="s">
        <v>2</v>
      </c>
      <c r="J4" s="67" t="s">
        <v>2</v>
      </c>
      <c r="K4" s="67" t="s">
        <v>2</v>
      </c>
      <c r="L4" s="67" t="s">
        <v>2</v>
      </c>
      <c r="M4" s="67" t="s">
        <v>2</v>
      </c>
      <c r="N4" s="67" t="s">
        <v>2</v>
      </c>
      <c r="O4" s="67" t="s">
        <v>2</v>
      </c>
      <c r="P4" s="67" t="s">
        <v>2</v>
      </c>
      <c r="Q4" s="67" t="s">
        <v>2</v>
      </c>
      <c r="R4" s="67" t="s">
        <v>2</v>
      </c>
      <c r="S4" s="67" t="s">
        <v>2</v>
      </c>
      <c r="T4" s="67" t="s">
        <v>2</v>
      </c>
      <c r="U4" s="67" t="s">
        <v>2</v>
      </c>
      <c r="V4" s="67" t="s">
        <v>2</v>
      </c>
      <c r="W4" s="67" t="s">
        <v>2</v>
      </c>
      <c r="X4" s="67" t="s">
        <v>2</v>
      </c>
      <c r="Y4" s="67" t="s">
        <v>2</v>
      </c>
    </row>
    <row r="6" spans="1:25" ht="27" thickBot="1" x14ac:dyDescent="0.25">
      <c r="A6" s="66" t="s">
        <v>3</v>
      </c>
      <c r="C6" s="66" t="s">
        <v>4</v>
      </c>
      <c r="D6" s="66" t="s">
        <v>4</v>
      </c>
      <c r="E6" s="66" t="s">
        <v>4</v>
      </c>
      <c r="F6" s="66" t="s">
        <v>4</v>
      </c>
      <c r="G6" s="66" t="s">
        <v>4</v>
      </c>
      <c r="I6" s="66" t="s">
        <v>5</v>
      </c>
      <c r="J6" s="66" t="s">
        <v>5</v>
      </c>
      <c r="K6" s="66" t="s">
        <v>5</v>
      </c>
      <c r="L6" s="66" t="s">
        <v>5</v>
      </c>
      <c r="M6" s="66" t="s">
        <v>5</v>
      </c>
      <c r="N6" s="66" t="s">
        <v>5</v>
      </c>
      <c r="O6" s="66" t="s">
        <v>5</v>
      </c>
      <c r="Q6" s="66" t="s">
        <v>6</v>
      </c>
      <c r="R6" s="66" t="s">
        <v>6</v>
      </c>
      <c r="S6" s="66" t="s">
        <v>6</v>
      </c>
      <c r="T6" s="66" t="s">
        <v>6</v>
      </c>
      <c r="U6" s="66" t="s">
        <v>6</v>
      </c>
      <c r="V6" s="66" t="s">
        <v>6</v>
      </c>
      <c r="W6" s="66" t="s">
        <v>6</v>
      </c>
      <c r="X6" s="66" t="s">
        <v>6</v>
      </c>
      <c r="Y6" s="66" t="s">
        <v>6</v>
      </c>
    </row>
    <row r="7" spans="1:25" ht="27" thickBot="1" x14ac:dyDescent="0.25">
      <c r="A7" s="66" t="s">
        <v>3</v>
      </c>
      <c r="C7" s="66" t="s">
        <v>7</v>
      </c>
      <c r="E7" s="66" t="s">
        <v>8</v>
      </c>
      <c r="G7" s="66" t="s">
        <v>9</v>
      </c>
      <c r="I7" s="66" t="s">
        <v>10</v>
      </c>
      <c r="J7" s="66" t="s">
        <v>10</v>
      </c>
      <c r="K7" s="66" t="s">
        <v>10</v>
      </c>
      <c r="M7" s="66" t="s">
        <v>11</v>
      </c>
      <c r="N7" s="66" t="s">
        <v>11</v>
      </c>
      <c r="O7" s="66" t="s">
        <v>11</v>
      </c>
      <c r="Q7" s="66" t="s">
        <v>7</v>
      </c>
      <c r="S7" s="66" t="s">
        <v>12</v>
      </c>
      <c r="U7" s="66" t="s">
        <v>8</v>
      </c>
      <c r="W7" s="66" t="s">
        <v>9</v>
      </c>
      <c r="Y7" s="66" t="s">
        <v>96</v>
      </c>
    </row>
    <row r="8" spans="1:25" ht="27" thickBot="1" x14ac:dyDescent="0.25">
      <c r="A8" s="66" t="s">
        <v>3</v>
      </c>
      <c r="C8" s="66" t="s">
        <v>7</v>
      </c>
      <c r="E8" s="66" t="s">
        <v>8</v>
      </c>
      <c r="G8" s="66" t="s">
        <v>9</v>
      </c>
      <c r="I8" s="1" t="s">
        <v>7</v>
      </c>
      <c r="K8" s="1" t="s">
        <v>8</v>
      </c>
      <c r="M8" s="1" t="s">
        <v>7</v>
      </c>
      <c r="O8" s="1" t="s">
        <v>14</v>
      </c>
      <c r="Q8" s="66" t="s">
        <v>7</v>
      </c>
      <c r="S8" s="66" t="s">
        <v>12</v>
      </c>
      <c r="U8" s="66" t="s">
        <v>8</v>
      </c>
      <c r="W8" s="66" t="s">
        <v>9</v>
      </c>
      <c r="Y8" s="66" t="s">
        <v>13</v>
      </c>
    </row>
    <row r="9" spans="1:25" ht="21" x14ac:dyDescent="0.2">
      <c r="A9" s="4" t="s">
        <v>57</v>
      </c>
      <c r="C9" s="32">
        <v>4546954</v>
      </c>
      <c r="D9" s="32"/>
      <c r="E9" s="32">
        <v>63577137106</v>
      </c>
      <c r="F9" s="32"/>
      <c r="G9" s="32">
        <v>70239240152.298004</v>
      </c>
      <c r="H9" s="32"/>
      <c r="I9" s="32">
        <v>3031303</v>
      </c>
      <c r="J9" s="32"/>
      <c r="K9" s="32">
        <v>0</v>
      </c>
      <c r="L9" s="32"/>
      <c r="M9" s="32">
        <v>0</v>
      </c>
      <c r="N9" s="32"/>
      <c r="O9" s="32">
        <v>0</v>
      </c>
      <c r="P9" s="32"/>
      <c r="Q9" s="32">
        <v>7578257</v>
      </c>
      <c r="R9" s="32"/>
      <c r="S9" s="32">
        <v>11220</v>
      </c>
      <c r="T9" s="32"/>
      <c r="U9" s="32">
        <v>63577137106</v>
      </c>
      <c r="V9" s="32"/>
      <c r="W9" s="32">
        <v>84522126680.936996</v>
      </c>
      <c r="Y9" s="2">
        <v>1.0810183215744486E-2</v>
      </c>
    </row>
    <row r="10" spans="1:25" ht="21" x14ac:dyDescent="0.2">
      <c r="A10" s="4" t="s">
        <v>58</v>
      </c>
      <c r="C10" s="32">
        <v>124294744</v>
      </c>
      <c r="D10" s="32"/>
      <c r="E10" s="32">
        <v>288247078436</v>
      </c>
      <c r="F10" s="32"/>
      <c r="G10" s="32">
        <v>331498575502.99597</v>
      </c>
      <c r="H10" s="32"/>
      <c r="I10" s="32">
        <v>0</v>
      </c>
      <c r="J10" s="32"/>
      <c r="K10" s="32">
        <v>0</v>
      </c>
      <c r="L10" s="32"/>
      <c r="M10" s="32">
        <v>0</v>
      </c>
      <c r="N10" s="32"/>
      <c r="O10" s="32">
        <v>0</v>
      </c>
      <c r="P10" s="32"/>
      <c r="Q10" s="32">
        <v>124294744</v>
      </c>
      <c r="R10" s="32"/>
      <c r="S10" s="32">
        <v>3277.5</v>
      </c>
      <c r="T10" s="32"/>
      <c r="U10" s="32">
        <v>288247078436</v>
      </c>
      <c r="V10" s="32"/>
      <c r="W10" s="32">
        <v>404952136120.41302</v>
      </c>
      <c r="Y10" s="2">
        <v>5.1792435389064626E-2</v>
      </c>
    </row>
    <row r="11" spans="1:25" ht="21" x14ac:dyDescent="0.2">
      <c r="A11" s="4" t="s">
        <v>59</v>
      </c>
      <c r="C11" s="32">
        <v>2884960</v>
      </c>
      <c r="D11" s="32"/>
      <c r="E11" s="32">
        <v>571715501469</v>
      </c>
      <c r="F11" s="32"/>
      <c r="G11" s="32">
        <v>659678766074.64001</v>
      </c>
      <c r="H11" s="32"/>
      <c r="I11" s="32">
        <v>413100</v>
      </c>
      <c r="J11" s="32"/>
      <c r="K11" s="32">
        <v>90540568747</v>
      </c>
      <c r="L11" s="32"/>
      <c r="M11" s="32">
        <v>0</v>
      </c>
      <c r="N11" s="32"/>
      <c r="O11" s="32">
        <v>0</v>
      </c>
      <c r="P11" s="32"/>
      <c r="Q11" s="32">
        <v>3298060</v>
      </c>
      <c r="R11" s="32"/>
      <c r="S11" s="32">
        <v>240350</v>
      </c>
      <c r="T11" s="32"/>
      <c r="U11" s="32">
        <v>662256070216</v>
      </c>
      <c r="V11" s="32"/>
      <c r="W11" s="32">
        <v>787972223110.05005</v>
      </c>
      <c r="Y11" s="2">
        <v>0.10077981275710492</v>
      </c>
    </row>
    <row r="12" spans="1:25" ht="21" x14ac:dyDescent="0.2">
      <c r="A12" s="4" t="s">
        <v>60</v>
      </c>
      <c r="C12" s="32">
        <v>5299050</v>
      </c>
      <c r="D12" s="32"/>
      <c r="E12" s="32">
        <v>58515368746</v>
      </c>
      <c r="F12" s="32"/>
      <c r="G12" s="32">
        <v>57363299905.724998</v>
      </c>
      <c r="H12" s="32"/>
      <c r="I12" s="32">
        <v>0</v>
      </c>
      <c r="J12" s="32"/>
      <c r="K12" s="32">
        <v>0</v>
      </c>
      <c r="L12" s="32"/>
      <c r="M12" s="32">
        <v>0</v>
      </c>
      <c r="N12" s="32"/>
      <c r="O12" s="32">
        <v>0</v>
      </c>
      <c r="P12" s="32"/>
      <c r="Q12" s="32">
        <v>5299050</v>
      </c>
      <c r="R12" s="32"/>
      <c r="S12" s="32">
        <v>11260</v>
      </c>
      <c r="T12" s="32"/>
      <c r="U12" s="32">
        <v>58515368746</v>
      </c>
      <c r="V12" s="32"/>
      <c r="W12" s="32">
        <v>59312282547.150002</v>
      </c>
      <c r="Y12" s="2">
        <v>7.5859028452877958E-3</v>
      </c>
    </row>
    <row r="13" spans="1:25" ht="21" x14ac:dyDescent="0.2">
      <c r="A13" s="4" t="s">
        <v>61</v>
      </c>
      <c r="C13" s="32">
        <v>7787604</v>
      </c>
      <c r="D13" s="32"/>
      <c r="E13" s="32">
        <v>371582865137</v>
      </c>
      <c r="F13" s="32"/>
      <c r="G13" s="32">
        <v>375219248143.01398</v>
      </c>
      <c r="H13" s="32"/>
      <c r="I13" s="32">
        <v>390000</v>
      </c>
      <c r="J13" s="32"/>
      <c r="K13" s="32">
        <v>20033373706</v>
      </c>
      <c r="L13" s="32"/>
      <c r="M13" s="32">
        <v>0</v>
      </c>
      <c r="N13" s="32"/>
      <c r="O13" s="32">
        <v>0</v>
      </c>
      <c r="P13" s="32"/>
      <c r="Q13" s="32">
        <v>8177604</v>
      </c>
      <c r="R13" s="32"/>
      <c r="S13" s="32">
        <v>58995</v>
      </c>
      <c r="T13" s="32"/>
      <c r="U13" s="32">
        <v>391616238843</v>
      </c>
      <c r="V13" s="32"/>
      <c r="W13" s="32">
        <v>479567243379.51898</v>
      </c>
      <c r="Y13" s="2">
        <v>6.1335533886552884E-2</v>
      </c>
    </row>
    <row r="14" spans="1:25" ht="21" x14ac:dyDescent="0.2">
      <c r="A14" s="4" t="s">
        <v>62</v>
      </c>
      <c r="C14" s="32">
        <v>523161</v>
      </c>
      <c r="D14" s="32"/>
      <c r="E14" s="32">
        <v>61032590528</v>
      </c>
      <c r="F14" s="32"/>
      <c r="G14" s="32">
        <v>68828378217.817505</v>
      </c>
      <c r="H14" s="32"/>
      <c r="I14" s="32">
        <v>0</v>
      </c>
      <c r="J14" s="32"/>
      <c r="K14" s="32">
        <v>0</v>
      </c>
      <c r="L14" s="32"/>
      <c r="M14" s="32">
        <v>0</v>
      </c>
      <c r="N14" s="32"/>
      <c r="O14" s="32">
        <v>0</v>
      </c>
      <c r="P14" s="32"/>
      <c r="Q14" s="32">
        <v>523161</v>
      </c>
      <c r="R14" s="32"/>
      <c r="S14" s="32">
        <v>160137.5</v>
      </c>
      <c r="T14" s="32"/>
      <c r="U14" s="32">
        <v>61032590528</v>
      </c>
      <c r="V14" s="32"/>
      <c r="W14" s="32">
        <v>83279217354.406906</v>
      </c>
      <c r="Y14" s="2">
        <v>1.0651218006657073E-2</v>
      </c>
    </row>
    <row r="15" spans="1:25" ht="21" x14ac:dyDescent="0.2">
      <c r="A15" s="4" t="s">
        <v>63</v>
      </c>
      <c r="C15" s="32">
        <v>2200000</v>
      </c>
      <c r="D15" s="32"/>
      <c r="E15" s="32">
        <v>53189313578</v>
      </c>
      <c r="F15" s="32"/>
      <c r="G15" s="32">
        <v>51283039500</v>
      </c>
      <c r="H15" s="32"/>
      <c r="I15" s="32">
        <v>0</v>
      </c>
      <c r="J15" s="32"/>
      <c r="K15" s="32">
        <v>0</v>
      </c>
      <c r="L15" s="32"/>
      <c r="M15" s="32">
        <v>0</v>
      </c>
      <c r="N15" s="32"/>
      <c r="O15" s="32">
        <v>0</v>
      </c>
      <c r="P15" s="32"/>
      <c r="Q15" s="32">
        <v>2200000</v>
      </c>
      <c r="R15" s="32"/>
      <c r="S15" s="32">
        <v>26580</v>
      </c>
      <c r="T15" s="32"/>
      <c r="U15" s="32">
        <v>53189313578</v>
      </c>
      <c r="V15" s="32"/>
      <c r="W15" s="32">
        <v>58128067800</v>
      </c>
      <c r="Y15" s="2">
        <v>7.4344445362487582E-3</v>
      </c>
    </row>
    <row r="16" spans="1:25" ht="21" x14ac:dyDescent="0.2">
      <c r="A16" s="4" t="s">
        <v>64</v>
      </c>
      <c r="C16" s="32">
        <v>454401</v>
      </c>
      <c r="D16" s="32"/>
      <c r="E16" s="32">
        <v>23015329426</v>
      </c>
      <c r="F16" s="32"/>
      <c r="G16" s="32">
        <v>24567816911.179501</v>
      </c>
      <c r="H16" s="32"/>
      <c r="I16" s="32">
        <v>0</v>
      </c>
      <c r="J16" s="32"/>
      <c r="K16" s="32">
        <v>0</v>
      </c>
      <c r="L16" s="32"/>
      <c r="M16" s="32">
        <v>0</v>
      </c>
      <c r="N16" s="32"/>
      <c r="O16" s="32">
        <v>0</v>
      </c>
      <c r="P16" s="32"/>
      <c r="Q16" s="32">
        <v>454401</v>
      </c>
      <c r="R16" s="32"/>
      <c r="S16" s="32">
        <v>73531</v>
      </c>
      <c r="T16" s="32"/>
      <c r="U16" s="32">
        <v>23015329426</v>
      </c>
      <c r="V16" s="32"/>
      <c r="W16" s="32">
        <v>33213755199.4105</v>
      </c>
      <c r="Y16" s="2">
        <v>4.247961960823359E-3</v>
      </c>
    </row>
    <row r="17" spans="1:25" ht="21" x14ac:dyDescent="0.2">
      <c r="A17" s="4" t="s">
        <v>65</v>
      </c>
      <c r="C17" s="32">
        <v>620118</v>
      </c>
      <c r="D17" s="32"/>
      <c r="E17" s="32">
        <v>115084469392</v>
      </c>
      <c r="F17" s="32"/>
      <c r="G17" s="32">
        <v>129265014069.63</v>
      </c>
      <c r="H17" s="32"/>
      <c r="I17" s="32">
        <v>0</v>
      </c>
      <c r="J17" s="32"/>
      <c r="K17" s="32">
        <v>0</v>
      </c>
      <c r="L17" s="32"/>
      <c r="M17" s="32">
        <v>0</v>
      </c>
      <c r="N17" s="32"/>
      <c r="O17" s="32">
        <v>0</v>
      </c>
      <c r="P17" s="32"/>
      <c r="Q17" s="32">
        <v>620118</v>
      </c>
      <c r="R17" s="32"/>
      <c r="S17" s="32">
        <v>250838</v>
      </c>
      <c r="T17" s="32"/>
      <c r="U17" s="32">
        <v>115084469392</v>
      </c>
      <c r="V17" s="32"/>
      <c r="W17" s="32">
        <v>154623641388.64001</v>
      </c>
      <c r="Y17" s="2">
        <v>1.9776003734579013E-2</v>
      </c>
    </row>
    <row r="18" spans="1:25" ht="21" x14ac:dyDescent="0.2">
      <c r="A18" s="4" t="s">
        <v>66</v>
      </c>
      <c r="C18" s="32">
        <v>3709036</v>
      </c>
      <c r="D18" s="32"/>
      <c r="E18" s="32">
        <v>193091576530</v>
      </c>
      <c r="F18" s="32"/>
      <c r="G18" s="32">
        <v>218563417738.224</v>
      </c>
      <c r="H18" s="32"/>
      <c r="I18" s="32">
        <v>174133</v>
      </c>
      <c r="J18" s="32"/>
      <c r="K18" s="32">
        <v>11238329771</v>
      </c>
      <c r="L18" s="32"/>
      <c r="M18" s="32">
        <v>0</v>
      </c>
      <c r="N18" s="32"/>
      <c r="O18" s="32">
        <v>0</v>
      </c>
      <c r="P18" s="32"/>
      <c r="Q18" s="32">
        <v>3883169</v>
      </c>
      <c r="R18" s="32"/>
      <c r="S18" s="32">
        <v>77920</v>
      </c>
      <c r="T18" s="32"/>
      <c r="U18" s="32">
        <v>204329906301</v>
      </c>
      <c r="V18" s="32"/>
      <c r="W18" s="32">
        <v>300776198135.54401</v>
      </c>
      <c r="Y18" s="2">
        <v>3.8468575466092975E-2</v>
      </c>
    </row>
    <row r="19" spans="1:25" ht="21" x14ac:dyDescent="0.2">
      <c r="A19" s="4" t="s">
        <v>67</v>
      </c>
      <c r="C19" s="32">
        <v>6365079</v>
      </c>
      <c r="D19" s="32"/>
      <c r="E19" s="32">
        <v>177536429834</v>
      </c>
      <c r="F19" s="32"/>
      <c r="G19" s="32">
        <v>202407344890.60001</v>
      </c>
      <c r="H19" s="32"/>
      <c r="I19" s="32">
        <v>813800</v>
      </c>
      <c r="J19" s="32"/>
      <c r="K19" s="32">
        <v>26350034113</v>
      </c>
      <c r="L19" s="32"/>
      <c r="M19" s="32">
        <v>0</v>
      </c>
      <c r="N19" s="32"/>
      <c r="O19" s="32">
        <v>0</v>
      </c>
      <c r="P19" s="32"/>
      <c r="Q19" s="32">
        <v>7178879</v>
      </c>
      <c r="R19" s="32"/>
      <c r="S19" s="32">
        <v>33520</v>
      </c>
      <c r="T19" s="32"/>
      <c r="U19" s="32">
        <v>203886463947</v>
      </c>
      <c r="V19" s="32"/>
      <c r="W19" s="32">
        <v>239204239736.724</v>
      </c>
      <c r="Y19" s="2">
        <v>3.059366534041625E-2</v>
      </c>
    </row>
    <row r="20" spans="1:25" ht="21" x14ac:dyDescent="0.2">
      <c r="A20" s="4" t="s">
        <v>68</v>
      </c>
      <c r="C20" s="32">
        <v>5961053</v>
      </c>
      <c r="D20" s="32"/>
      <c r="E20" s="32">
        <v>52183026390</v>
      </c>
      <c r="F20" s="32"/>
      <c r="G20" s="32">
        <v>60737243530.162498</v>
      </c>
      <c r="H20" s="32"/>
      <c r="I20" s="32">
        <v>1427815</v>
      </c>
      <c r="J20" s="32"/>
      <c r="K20" s="32">
        <v>17411273386</v>
      </c>
      <c r="L20" s="32"/>
      <c r="M20" s="32">
        <v>0</v>
      </c>
      <c r="N20" s="32"/>
      <c r="O20" s="32">
        <v>0</v>
      </c>
      <c r="P20" s="32"/>
      <c r="Q20" s="32">
        <v>7388868</v>
      </c>
      <c r="R20" s="32"/>
      <c r="S20" s="32">
        <v>12540</v>
      </c>
      <c r="T20" s="32"/>
      <c r="U20" s="32">
        <v>69594299776</v>
      </c>
      <c r="V20" s="32"/>
      <c r="W20" s="32">
        <v>92105099111.916</v>
      </c>
      <c r="Y20" s="2">
        <v>1.1780027734781066E-2</v>
      </c>
    </row>
    <row r="21" spans="1:25" ht="21" x14ac:dyDescent="0.2">
      <c r="A21" s="4" t="s">
        <v>69</v>
      </c>
      <c r="C21" s="32">
        <v>4165775</v>
      </c>
      <c r="D21" s="32"/>
      <c r="E21" s="32">
        <v>319078492337</v>
      </c>
      <c r="F21" s="32"/>
      <c r="G21" s="32">
        <v>352398133157.625</v>
      </c>
      <c r="H21" s="32"/>
      <c r="I21" s="32">
        <v>0</v>
      </c>
      <c r="J21" s="32"/>
      <c r="K21" s="32">
        <v>0</v>
      </c>
      <c r="L21" s="32"/>
      <c r="M21" s="32">
        <v>0</v>
      </c>
      <c r="N21" s="32"/>
      <c r="O21" s="32">
        <v>0</v>
      </c>
      <c r="P21" s="32"/>
      <c r="Q21" s="32">
        <v>4165775</v>
      </c>
      <c r="R21" s="32"/>
      <c r="S21" s="32">
        <v>101660</v>
      </c>
      <c r="T21" s="32"/>
      <c r="U21" s="32">
        <v>319078492337</v>
      </c>
      <c r="V21" s="32"/>
      <c r="W21" s="32">
        <v>420972905015.32501</v>
      </c>
      <c r="Y21" s="2">
        <v>5.3841454430727707E-2</v>
      </c>
    </row>
    <row r="22" spans="1:25" ht="21" x14ac:dyDescent="0.2">
      <c r="A22" s="4" t="s">
        <v>70</v>
      </c>
      <c r="C22" s="32">
        <v>2105534</v>
      </c>
      <c r="D22" s="32"/>
      <c r="E22" s="32">
        <v>28611580243</v>
      </c>
      <c r="F22" s="32"/>
      <c r="G22" s="32">
        <v>32629964673.393002</v>
      </c>
      <c r="H22" s="32"/>
      <c r="I22" s="32">
        <v>1170000</v>
      </c>
      <c r="J22" s="32"/>
      <c r="K22" s="32">
        <v>19966613169</v>
      </c>
      <c r="L22" s="32"/>
      <c r="M22" s="32">
        <v>0</v>
      </c>
      <c r="N22" s="32"/>
      <c r="O22" s="32">
        <v>0</v>
      </c>
      <c r="P22" s="32"/>
      <c r="Q22" s="32">
        <v>3275534</v>
      </c>
      <c r="R22" s="32"/>
      <c r="S22" s="32">
        <v>17210</v>
      </c>
      <c r="T22" s="32"/>
      <c r="U22" s="32">
        <v>48578193412</v>
      </c>
      <c r="V22" s="32"/>
      <c r="W22" s="32">
        <v>56036527096.167</v>
      </c>
      <c r="Y22" s="2">
        <v>7.1669413498112915E-3</v>
      </c>
    </row>
    <row r="23" spans="1:25" ht="21" x14ac:dyDescent="0.2">
      <c r="A23" s="4" t="s">
        <v>54</v>
      </c>
      <c r="C23" s="32">
        <v>0</v>
      </c>
      <c r="D23" s="32"/>
      <c r="E23" s="32">
        <v>0</v>
      </c>
      <c r="F23" s="32"/>
      <c r="G23" s="32">
        <v>0</v>
      </c>
      <c r="H23" s="32"/>
      <c r="I23" s="32">
        <v>4540000</v>
      </c>
      <c r="J23" s="32"/>
      <c r="K23" s="32">
        <v>24882572880</v>
      </c>
      <c r="L23" s="32"/>
      <c r="M23" s="32">
        <v>0</v>
      </c>
      <c r="N23" s="32"/>
      <c r="O23" s="32">
        <v>0</v>
      </c>
      <c r="P23" s="32"/>
      <c r="Q23" s="32">
        <v>1340000</v>
      </c>
      <c r="R23" s="32"/>
      <c r="S23" s="32">
        <v>6580</v>
      </c>
      <c r="T23" s="32"/>
      <c r="U23" s="32">
        <v>7512815448</v>
      </c>
      <c r="V23" s="32"/>
      <c r="W23" s="32">
        <v>8764737660</v>
      </c>
      <c r="Y23" s="2">
        <v>1.1209895404099555E-3</v>
      </c>
    </row>
    <row r="24" spans="1:25" ht="21" x14ac:dyDescent="0.2">
      <c r="A24" s="4" t="s">
        <v>71</v>
      </c>
      <c r="C24" s="32">
        <v>10600000</v>
      </c>
      <c r="D24" s="32"/>
      <c r="E24" s="32">
        <v>145989352512</v>
      </c>
      <c r="F24" s="32"/>
      <c r="G24" s="32">
        <v>158686165800</v>
      </c>
      <c r="H24" s="32"/>
      <c r="I24" s="32">
        <v>0</v>
      </c>
      <c r="J24" s="32"/>
      <c r="K24" s="32">
        <v>0</v>
      </c>
      <c r="L24" s="32"/>
      <c r="M24" s="32">
        <v>-100358</v>
      </c>
      <c r="N24" s="32"/>
      <c r="O24" s="32">
        <v>1609494343</v>
      </c>
      <c r="P24" s="32"/>
      <c r="Q24" s="32">
        <v>10499642</v>
      </c>
      <c r="R24" s="32"/>
      <c r="S24" s="32">
        <v>19670</v>
      </c>
      <c r="T24" s="32"/>
      <c r="U24" s="32">
        <v>144607163885</v>
      </c>
      <c r="V24" s="32"/>
      <c r="W24" s="32">
        <v>205299116789.06699</v>
      </c>
      <c r="Y24" s="2">
        <v>2.6257279054253627E-2</v>
      </c>
    </row>
    <row r="25" spans="1:25" ht="21" x14ac:dyDescent="0.2">
      <c r="A25" s="4" t="s">
        <v>72</v>
      </c>
      <c r="C25" s="32">
        <v>17198407</v>
      </c>
      <c r="D25" s="32"/>
      <c r="E25" s="32">
        <v>294378320774</v>
      </c>
      <c r="F25" s="32"/>
      <c r="G25" s="32">
        <v>307558415845.51599</v>
      </c>
      <c r="H25" s="32"/>
      <c r="I25" s="32">
        <v>3736813</v>
      </c>
      <c r="J25" s="32"/>
      <c r="K25" s="32">
        <v>78922732375</v>
      </c>
      <c r="L25" s="32"/>
      <c r="M25" s="32">
        <v>0</v>
      </c>
      <c r="N25" s="32"/>
      <c r="O25" s="32">
        <v>0</v>
      </c>
      <c r="P25" s="32"/>
      <c r="Q25" s="32">
        <v>20935220</v>
      </c>
      <c r="R25" s="32"/>
      <c r="S25" s="32">
        <v>22940</v>
      </c>
      <c r="T25" s="32"/>
      <c r="U25" s="32">
        <v>373301053149</v>
      </c>
      <c r="V25" s="32"/>
      <c r="W25" s="32">
        <v>477396435816.53998</v>
      </c>
      <c r="Y25" s="2">
        <v>6.1057892653381927E-2</v>
      </c>
    </row>
    <row r="26" spans="1:25" ht="21" x14ac:dyDescent="0.2">
      <c r="A26" s="4" t="s">
        <v>73</v>
      </c>
      <c r="C26" s="32">
        <v>23600000</v>
      </c>
      <c r="D26" s="32"/>
      <c r="E26" s="32">
        <v>166217385909</v>
      </c>
      <c r="F26" s="32"/>
      <c r="G26" s="32">
        <v>183923107200</v>
      </c>
      <c r="H26" s="32"/>
      <c r="I26" s="32">
        <v>4780754</v>
      </c>
      <c r="J26" s="32"/>
      <c r="K26" s="32">
        <v>49337329188</v>
      </c>
      <c r="L26" s="32"/>
      <c r="M26" s="32">
        <v>0</v>
      </c>
      <c r="N26" s="32"/>
      <c r="O26" s="32">
        <v>0</v>
      </c>
      <c r="P26" s="32"/>
      <c r="Q26" s="32">
        <v>28380754</v>
      </c>
      <c r="R26" s="32"/>
      <c r="S26" s="32">
        <v>10600</v>
      </c>
      <c r="T26" s="32"/>
      <c r="U26" s="32">
        <v>215554715097</v>
      </c>
      <c r="V26" s="32"/>
      <c r="W26" s="32">
        <v>299046018245.21997</v>
      </c>
      <c r="Y26" s="2">
        <v>3.8247289486373091E-2</v>
      </c>
    </row>
    <row r="27" spans="1:25" ht="21" x14ac:dyDescent="0.2">
      <c r="A27" s="4" t="s">
        <v>55</v>
      </c>
      <c r="C27" s="32">
        <v>0</v>
      </c>
      <c r="D27" s="32"/>
      <c r="E27" s="32">
        <v>0</v>
      </c>
      <c r="F27" s="32"/>
      <c r="G27" s="32">
        <v>0</v>
      </c>
      <c r="H27" s="32"/>
      <c r="I27" s="32">
        <v>8911144</v>
      </c>
      <c r="J27" s="32"/>
      <c r="K27" s="32">
        <v>63802486805</v>
      </c>
      <c r="L27" s="32"/>
      <c r="M27" s="32">
        <v>0</v>
      </c>
      <c r="N27" s="32"/>
      <c r="O27" s="32">
        <v>0</v>
      </c>
      <c r="P27" s="32"/>
      <c r="Q27" s="32">
        <v>311144</v>
      </c>
      <c r="R27" s="32"/>
      <c r="S27" s="32">
        <v>7280</v>
      </c>
      <c r="T27" s="32"/>
      <c r="U27" s="32">
        <v>2105285303</v>
      </c>
      <c r="V27" s="32"/>
      <c r="W27" s="32">
        <v>2251650806.4959998</v>
      </c>
      <c r="Y27" s="2">
        <v>2.8798089579530622E-4</v>
      </c>
    </row>
    <row r="28" spans="1:25" ht="21" x14ac:dyDescent="0.2">
      <c r="A28" s="4" t="s">
        <v>56</v>
      </c>
      <c r="C28" s="32">
        <v>0</v>
      </c>
      <c r="D28" s="32"/>
      <c r="E28" s="32">
        <v>0</v>
      </c>
      <c r="F28" s="32"/>
      <c r="G28" s="32">
        <v>0</v>
      </c>
      <c r="H28" s="32"/>
      <c r="I28" s="32">
        <v>1636671</v>
      </c>
      <c r="J28" s="32"/>
      <c r="K28" s="32">
        <v>135795598247</v>
      </c>
      <c r="L28" s="32"/>
      <c r="M28" s="32">
        <v>-8542</v>
      </c>
      <c r="N28" s="32"/>
      <c r="O28" s="32">
        <v>727027476</v>
      </c>
      <c r="P28" s="32"/>
      <c r="Q28" s="32">
        <v>1528129</v>
      </c>
      <c r="R28" s="32"/>
      <c r="S28" s="32">
        <v>82870</v>
      </c>
      <c r="T28" s="32"/>
      <c r="U28" s="32">
        <v>128329001874</v>
      </c>
      <c r="V28" s="32"/>
      <c r="W28" s="32">
        <v>125882565731.132</v>
      </c>
      <c r="Y28" s="2">
        <v>1.6100087073749068E-2</v>
      </c>
    </row>
    <row r="29" spans="1:25" ht="21" x14ac:dyDescent="0.2">
      <c r="A29" s="4" t="s">
        <v>74</v>
      </c>
      <c r="C29" s="32">
        <v>43677</v>
      </c>
      <c r="D29" s="32"/>
      <c r="E29" s="32">
        <v>249997064610</v>
      </c>
      <c r="F29" s="32"/>
      <c r="G29" s="32">
        <v>261867030064.992</v>
      </c>
      <c r="H29" s="32"/>
      <c r="I29" s="32">
        <v>79683</v>
      </c>
      <c r="J29" s="32"/>
      <c r="K29" s="32">
        <v>529999235216</v>
      </c>
      <c r="L29" s="32"/>
      <c r="M29" s="32">
        <v>-17271</v>
      </c>
      <c r="N29" s="32"/>
      <c r="O29" s="32">
        <v>105879213137</v>
      </c>
      <c r="P29" s="32"/>
      <c r="Q29" s="32">
        <v>48555</v>
      </c>
      <c r="R29" s="32"/>
      <c r="S29" s="32">
        <v>6553370</v>
      </c>
      <c r="T29" s="32"/>
      <c r="U29" s="32">
        <v>279999525327</v>
      </c>
      <c r="V29" s="32"/>
      <c r="W29" s="32">
        <v>317435203037.15997</v>
      </c>
      <c r="Y29" s="2">
        <v>4.059922340705481E-2</v>
      </c>
    </row>
    <row r="30" spans="1:25" ht="21" x14ac:dyDescent="0.2">
      <c r="A30" s="4" t="s">
        <v>75</v>
      </c>
      <c r="C30" s="32">
        <v>83031078</v>
      </c>
      <c r="D30" s="32"/>
      <c r="E30" s="32">
        <v>545250137279</v>
      </c>
      <c r="F30" s="32"/>
      <c r="G30" s="32">
        <v>616551711851.67297</v>
      </c>
      <c r="H30" s="32"/>
      <c r="I30" s="32">
        <v>7450000</v>
      </c>
      <c r="J30" s="32"/>
      <c r="K30" s="32">
        <v>59925559294</v>
      </c>
      <c r="L30" s="32"/>
      <c r="M30" s="32">
        <v>-4427501</v>
      </c>
      <c r="N30" s="32"/>
      <c r="O30" s="32">
        <v>36095229172</v>
      </c>
      <c r="P30" s="32"/>
      <c r="Q30" s="32">
        <v>86053577</v>
      </c>
      <c r="R30" s="32"/>
      <c r="S30" s="32">
        <v>9150</v>
      </c>
      <c r="T30" s="32"/>
      <c r="U30" s="32">
        <v>575654592299</v>
      </c>
      <c r="V30" s="32"/>
      <c r="W30" s="32">
        <v>782705257684.177</v>
      </c>
      <c r="Y30" s="2">
        <v>0.10010618014182997</v>
      </c>
    </row>
    <row r="31" spans="1:25" ht="21" x14ac:dyDescent="0.2">
      <c r="A31" s="4" t="s">
        <v>76</v>
      </c>
      <c r="C31" s="32">
        <v>2616246</v>
      </c>
      <c r="D31" s="32"/>
      <c r="E31" s="32">
        <v>51262610699</v>
      </c>
      <c r="F31" s="32"/>
      <c r="G31" s="32">
        <v>55992626110.539001</v>
      </c>
      <c r="H31" s="32"/>
      <c r="I31" s="32">
        <v>438149</v>
      </c>
      <c r="J31" s="32"/>
      <c r="K31" s="32">
        <v>10520002551</v>
      </c>
      <c r="L31" s="32"/>
      <c r="M31" s="32">
        <v>0</v>
      </c>
      <c r="N31" s="32"/>
      <c r="O31" s="32">
        <v>0</v>
      </c>
      <c r="P31" s="32"/>
      <c r="Q31" s="32">
        <v>3054395</v>
      </c>
      <c r="R31" s="32"/>
      <c r="S31" s="32">
        <v>23960</v>
      </c>
      <c r="T31" s="32"/>
      <c r="U31" s="32">
        <v>61782613250</v>
      </c>
      <c r="V31" s="32"/>
      <c r="W31" s="32">
        <v>72747863540.009995</v>
      </c>
      <c r="Y31" s="2">
        <v>9.3042823731842254E-3</v>
      </c>
    </row>
    <row r="32" spans="1:25" ht="21" x14ac:dyDescent="0.2">
      <c r="A32" s="4" t="s">
        <v>77</v>
      </c>
      <c r="C32" s="32">
        <v>6803348</v>
      </c>
      <c r="D32" s="32"/>
      <c r="E32" s="32">
        <v>78258470143</v>
      </c>
      <c r="F32" s="32"/>
      <c r="G32" s="32">
        <v>83656678142.177994</v>
      </c>
      <c r="H32" s="32"/>
      <c r="I32" s="32">
        <v>0</v>
      </c>
      <c r="J32" s="32"/>
      <c r="K32" s="32">
        <v>0</v>
      </c>
      <c r="L32" s="32"/>
      <c r="M32" s="32">
        <v>0</v>
      </c>
      <c r="N32" s="32"/>
      <c r="O32" s="32">
        <v>0</v>
      </c>
      <c r="P32" s="32"/>
      <c r="Q32" s="32">
        <v>6803348</v>
      </c>
      <c r="R32" s="32"/>
      <c r="S32" s="32">
        <v>12420</v>
      </c>
      <c r="T32" s="32"/>
      <c r="U32" s="32">
        <v>78258470143</v>
      </c>
      <c r="V32" s="32"/>
      <c r="W32" s="32">
        <v>83994821546.147995</v>
      </c>
      <c r="Y32" s="2">
        <v>1.0742742116691335E-2</v>
      </c>
    </row>
    <row r="33" spans="1:25" ht="21" x14ac:dyDescent="0.2">
      <c r="A33" s="4" t="s">
        <v>78</v>
      </c>
      <c r="C33" s="32">
        <v>37754813</v>
      </c>
      <c r="D33" s="32"/>
      <c r="E33" s="32">
        <v>55330634616</v>
      </c>
      <c r="F33" s="32"/>
      <c r="G33" s="32">
        <v>56070076762.799103</v>
      </c>
      <c r="H33" s="32"/>
      <c r="I33" s="32">
        <v>33000000</v>
      </c>
      <c r="J33" s="32"/>
      <c r="K33" s="32">
        <v>0</v>
      </c>
      <c r="L33" s="32"/>
      <c r="M33" s="32">
        <v>-20000001</v>
      </c>
      <c r="N33" s="32"/>
      <c r="O33" s="32">
        <v>32438161500</v>
      </c>
      <c r="P33" s="32"/>
      <c r="Q33" s="32">
        <v>50754812</v>
      </c>
      <c r="R33" s="32"/>
      <c r="S33" s="32">
        <v>1522</v>
      </c>
      <c r="T33" s="32"/>
      <c r="U33" s="32">
        <v>75268787020</v>
      </c>
      <c r="V33" s="32"/>
      <c r="W33" s="32">
        <v>76789193362.009201</v>
      </c>
      <c r="Y33" s="2">
        <v>9.821159048282329E-3</v>
      </c>
    </row>
    <row r="34" spans="1:25" ht="21" x14ac:dyDescent="0.2">
      <c r="A34" s="4" t="s">
        <v>79</v>
      </c>
      <c r="C34" s="32">
        <v>9867430</v>
      </c>
      <c r="D34" s="32"/>
      <c r="E34" s="32">
        <v>376860363511</v>
      </c>
      <c r="F34" s="32"/>
      <c r="G34" s="32">
        <v>434133893711.78998</v>
      </c>
      <c r="H34" s="32"/>
      <c r="I34" s="32">
        <v>339000</v>
      </c>
      <c r="J34" s="32"/>
      <c r="K34" s="32">
        <v>20019560903</v>
      </c>
      <c r="L34" s="32"/>
      <c r="M34" s="32">
        <v>0</v>
      </c>
      <c r="N34" s="32"/>
      <c r="O34" s="32">
        <v>0</v>
      </c>
      <c r="P34" s="32"/>
      <c r="Q34" s="32">
        <v>10206430</v>
      </c>
      <c r="R34" s="32"/>
      <c r="S34" s="32">
        <v>60370</v>
      </c>
      <c r="T34" s="32"/>
      <c r="U34" s="32">
        <v>396879924414</v>
      </c>
      <c r="V34" s="32"/>
      <c r="W34" s="32">
        <v>612496014134.35498</v>
      </c>
      <c r="Y34" s="2">
        <v>7.8336814177664749E-2</v>
      </c>
    </row>
    <row r="35" spans="1:25" ht="21" x14ac:dyDescent="0.2">
      <c r="A35" s="4" t="s">
        <v>80</v>
      </c>
      <c r="C35" s="32">
        <v>11800000</v>
      </c>
      <c r="D35" s="32"/>
      <c r="E35" s="32">
        <v>96483453228</v>
      </c>
      <c r="F35" s="32"/>
      <c r="G35" s="32">
        <v>106506493200</v>
      </c>
      <c r="H35" s="32"/>
      <c r="I35" s="32">
        <v>2000000</v>
      </c>
      <c r="J35" s="32"/>
      <c r="K35" s="32">
        <v>18717353600</v>
      </c>
      <c r="L35" s="32"/>
      <c r="M35" s="32">
        <v>0</v>
      </c>
      <c r="N35" s="32"/>
      <c r="O35" s="32">
        <v>0</v>
      </c>
      <c r="P35" s="32"/>
      <c r="Q35" s="32">
        <v>13800000</v>
      </c>
      <c r="R35" s="32"/>
      <c r="S35" s="32">
        <v>9250</v>
      </c>
      <c r="T35" s="32"/>
      <c r="U35" s="32">
        <v>115200806828</v>
      </c>
      <c r="V35" s="32"/>
      <c r="W35" s="32">
        <v>126890482500</v>
      </c>
      <c r="Y35" s="2">
        <v>1.6228997281827657E-2</v>
      </c>
    </row>
    <row r="36" spans="1:25" ht="21" x14ac:dyDescent="0.2">
      <c r="A36" s="4" t="s">
        <v>81</v>
      </c>
      <c r="C36" s="32">
        <v>1000</v>
      </c>
      <c r="D36" s="32"/>
      <c r="E36" s="32">
        <v>73766918</v>
      </c>
      <c r="F36" s="32"/>
      <c r="G36" s="32">
        <v>74553750</v>
      </c>
      <c r="H36" s="32"/>
      <c r="I36" s="32">
        <v>17000</v>
      </c>
      <c r="J36" s="32"/>
      <c r="K36" s="32">
        <v>1354728973</v>
      </c>
      <c r="L36" s="32"/>
      <c r="M36" s="32">
        <v>0</v>
      </c>
      <c r="N36" s="32"/>
      <c r="O36" s="32">
        <v>0</v>
      </c>
      <c r="P36" s="32"/>
      <c r="Q36" s="32">
        <v>18000</v>
      </c>
      <c r="R36" s="32"/>
      <c r="S36" s="32">
        <v>91450</v>
      </c>
      <c r="T36" s="32"/>
      <c r="U36" s="32">
        <v>1428495891</v>
      </c>
      <c r="V36" s="32"/>
      <c r="W36" s="32">
        <v>1636305705</v>
      </c>
      <c r="Y36" s="2">
        <v>2.0927968997741091E-4</v>
      </c>
    </row>
    <row r="37" spans="1:25" ht="21" x14ac:dyDescent="0.2">
      <c r="A37" s="4" t="s">
        <v>82</v>
      </c>
      <c r="C37" s="32">
        <v>0</v>
      </c>
      <c r="D37" s="32"/>
      <c r="E37" s="32">
        <v>0</v>
      </c>
      <c r="F37" s="32"/>
      <c r="G37" s="32">
        <v>0</v>
      </c>
      <c r="H37" s="32"/>
      <c r="I37" s="32">
        <v>10034117</v>
      </c>
      <c r="J37" s="32"/>
      <c r="K37" s="32">
        <v>58102372347</v>
      </c>
      <c r="L37" s="32"/>
      <c r="M37" s="32">
        <v>0</v>
      </c>
      <c r="N37" s="32"/>
      <c r="O37" s="32">
        <v>0</v>
      </c>
      <c r="P37" s="32"/>
      <c r="Q37" s="32">
        <v>10034117</v>
      </c>
      <c r="R37" s="32"/>
      <c r="S37" s="32">
        <v>6720</v>
      </c>
      <c r="T37" s="32"/>
      <c r="U37" s="32">
        <v>58102372347</v>
      </c>
      <c r="V37" s="32"/>
      <c r="W37" s="32">
        <v>67028062105.872002</v>
      </c>
      <c r="Y37" s="2">
        <v>8.5727330867574874E-3</v>
      </c>
    </row>
    <row r="38" spans="1:25" ht="21" x14ac:dyDescent="0.2">
      <c r="A38" s="4" t="s">
        <v>83</v>
      </c>
      <c r="C38" s="32">
        <v>1901150</v>
      </c>
      <c r="D38" s="32"/>
      <c r="E38" s="32">
        <v>25780727650</v>
      </c>
      <c r="F38" s="32"/>
      <c r="G38" s="32">
        <v>24813575007.974998</v>
      </c>
      <c r="H38" s="32"/>
      <c r="I38" s="32">
        <v>2512735</v>
      </c>
      <c r="J38" s="32"/>
      <c r="K38" s="32">
        <v>39313397656</v>
      </c>
      <c r="L38" s="32"/>
      <c r="M38" s="32">
        <v>0</v>
      </c>
      <c r="N38" s="32"/>
      <c r="O38" s="32">
        <v>0</v>
      </c>
      <c r="P38" s="32"/>
      <c r="Q38" s="32">
        <v>4413885</v>
      </c>
      <c r="R38" s="32"/>
      <c r="S38" s="32">
        <v>16280</v>
      </c>
      <c r="T38" s="32"/>
      <c r="U38" s="32">
        <v>65094125306</v>
      </c>
      <c r="V38" s="32"/>
      <c r="W38" s="32">
        <v>71430492415.589996</v>
      </c>
      <c r="Y38" s="2">
        <v>9.135793673510707E-3</v>
      </c>
    </row>
    <row r="39" spans="1:25" ht="21" x14ac:dyDescent="0.2">
      <c r="A39" s="4" t="s">
        <v>84</v>
      </c>
      <c r="C39" s="32">
        <v>0</v>
      </c>
      <c r="E39" s="32">
        <v>0</v>
      </c>
      <c r="G39" s="32">
        <v>0</v>
      </c>
      <c r="I39" s="32">
        <v>1500000</v>
      </c>
      <c r="K39" s="32">
        <v>21941404722</v>
      </c>
      <c r="M39" s="32">
        <v>-250000</v>
      </c>
      <c r="O39" s="32">
        <v>4540323409</v>
      </c>
      <c r="Q39" s="32">
        <v>500000</v>
      </c>
      <c r="S39" s="32">
        <v>18270</v>
      </c>
      <c r="U39" s="32">
        <v>7517319534</v>
      </c>
      <c r="W39" s="32">
        <v>9080646750</v>
      </c>
      <c r="Y39" s="2">
        <v>1.161393577512696E-3</v>
      </c>
    </row>
    <row r="40" spans="1:25" ht="21" x14ac:dyDescent="0.2">
      <c r="A40" s="4" t="s">
        <v>85</v>
      </c>
      <c r="C40" s="32">
        <v>14596682</v>
      </c>
      <c r="E40" s="32">
        <v>117371688271</v>
      </c>
      <c r="G40" s="32">
        <v>117819833745.85201</v>
      </c>
      <c r="I40" s="32">
        <v>3200000</v>
      </c>
      <c r="K40" s="32">
        <v>32556183988</v>
      </c>
      <c r="M40" s="32">
        <v>0</v>
      </c>
      <c r="O40" s="32">
        <v>0</v>
      </c>
      <c r="Q40" s="32">
        <v>17796682</v>
      </c>
      <c r="S40" s="32">
        <v>10570</v>
      </c>
      <c r="U40" s="32">
        <v>149927872259</v>
      </c>
      <c r="W40" s="32">
        <v>186991668713.99701</v>
      </c>
      <c r="X40" s="5">
        <v>9814936651798.8262</v>
      </c>
      <c r="Y40" s="2">
        <v>2.3915799069357899E-2</v>
      </c>
    </row>
    <row r="41" spans="1:25" ht="21.75" thickBot="1" x14ac:dyDescent="0.25">
      <c r="A41" s="4" t="s">
        <v>86</v>
      </c>
      <c r="C41" s="32">
        <v>330000</v>
      </c>
      <c r="E41" s="32">
        <v>12594925804</v>
      </c>
      <c r="G41" s="32">
        <v>13761131175</v>
      </c>
      <c r="I41" s="32">
        <v>190000</v>
      </c>
      <c r="K41" s="32">
        <v>9818406987</v>
      </c>
      <c r="M41" s="32">
        <v>0</v>
      </c>
      <c r="O41" s="32">
        <v>0</v>
      </c>
      <c r="Q41" s="32">
        <v>520000</v>
      </c>
      <c r="S41" s="32">
        <v>52150</v>
      </c>
      <c r="U41" s="32">
        <v>22413332791</v>
      </c>
      <c r="W41" s="32">
        <v>26956647900</v>
      </c>
      <c r="Y41" s="2">
        <v>3.4476925051986082E-3</v>
      </c>
    </row>
    <row r="42" spans="1:25" ht="21.75" thickBot="1" x14ac:dyDescent="0.25">
      <c r="A42" s="4"/>
      <c r="E42" s="6">
        <f>SUM(E9:E41)</f>
        <v>4592309661076</v>
      </c>
      <c r="G42" s="6">
        <f>SUM(G9:G41)</f>
        <v>5056094774835.6182</v>
      </c>
      <c r="I42" s="3" t="s">
        <v>15</v>
      </c>
      <c r="K42" s="6">
        <f>SUM(K9:K41)</f>
        <v>1340549118624</v>
      </c>
      <c r="M42" s="3" t="s">
        <v>15</v>
      </c>
      <c r="O42" s="6">
        <f>SUM(O9:O41)</f>
        <v>181289449037</v>
      </c>
      <c r="Q42" s="3" t="s">
        <v>15</v>
      </c>
      <c r="S42" s="3" t="s">
        <v>15</v>
      </c>
      <c r="U42" s="6">
        <f>SUM(U9:U41)</f>
        <v>5320939224209</v>
      </c>
      <c r="W42" s="6">
        <f>SUM(W9:W41)</f>
        <v>6809488847118.9746</v>
      </c>
      <c r="Y42" s="80">
        <f>SUM(Y9:Y41)</f>
        <v>0.87091776950670485</v>
      </c>
    </row>
    <row r="43" spans="1:25" ht="19.5" thickTop="1" x14ac:dyDescent="0.2"/>
    <row r="44" spans="1:25" x14ac:dyDescent="0.2">
      <c r="W44" s="5"/>
    </row>
  </sheetData>
  <mergeCells count="17"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sheetPr>
    <tabColor rgb="FF92D050"/>
  </sheetPr>
  <dimension ref="A2:T13"/>
  <sheetViews>
    <sheetView rightToLeft="1" workbookViewId="0">
      <selection activeCell="G15" sqref="G15"/>
    </sheetView>
  </sheetViews>
  <sheetFormatPr defaultRowHeight="22.5" x14ac:dyDescent="0.2"/>
  <cols>
    <col min="1" max="1" width="24.75" style="7" bestFit="1" customWidth="1"/>
    <col min="2" max="2" width="0.875" style="7" customWidth="1"/>
    <col min="3" max="3" width="18" style="7" bestFit="1" customWidth="1"/>
    <col min="4" max="4" width="0.875" style="7" customWidth="1"/>
    <col min="5" max="5" width="17.75" style="7" bestFit="1" customWidth="1"/>
    <col min="6" max="6" width="0.875" style="7" customWidth="1"/>
    <col min="7" max="7" width="17.875" style="7" bestFit="1" customWidth="1"/>
    <col min="8" max="8" width="0.875" style="7" customWidth="1"/>
    <col min="9" max="9" width="18" style="7" bestFit="1" customWidth="1"/>
    <col min="10" max="10" width="0.875" style="7" customWidth="1"/>
    <col min="11" max="11" width="18.25" style="7" bestFit="1" customWidth="1"/>
    <col min="12" max="12" width="0.875" style="7" customWidth="1"/>
    <col min="13" max="13" width="8" style="7" customWidth="1"/>
    <col min="14" max="16384" width="9" style="7"/>
  </cols>
  <sheetData>
    <row r="2" spans="1:20" ht="24" x14ac:dyDescent="0.2">
      <c r="A2" s="68" t="s">
        <v>0</v>
      </c>
      <c r="B2" s="68" t="s">
        <v>0</v>
      </c>
      <c r="C2" s="68" t="s">
        <v>0</v>
      </c>
      <c r="D2" s="68" t="s">
        <v>0</v>
      </c>
      <c r="E2" s="68" t="s">
        <v>0</v>
      </c>
      <c r="F2" s="68" t="s">
        <v>0</v>
      </c>
      <c r="G2" s="68" t="s">
        <v>0</v>
      </c>
      <c r="H2" s="68" t="s">
        <v>0</v>
      </c>
      <c r="I2" s="68" t="s">
        <v>0</v>
      </c>
      <c r="J2" s="68" t="s">
        <v>0</v>
      </c>
      <c r="K2" s="68" t="s">
        <v>0</v>
      </c>
    </row>
    <row r="3" spans="1:20" ht="24" x14ac:dyDescent="0.2">
      <c r="A3" s="68" t="s">
        <v>1</v>
      </c>
      <c r="B3" s="68" t="s">
        <v>1</v>
      </c>
      <c r="C3" s="68" t="s">
        <v>1</v>
      </c>
      <c r="D3" s="68" t="s">
        <v>1</v>
      </c>
      <c r="E3" s="68" t="s">
        <v>1</v>
      </c>
      <c r="F3" s="68" t="s">
        <v>1</v>
      </c>
      <c r="G3" s="68" t="s">
        <v>1</v>
      </c>
      <c r="H3" s="68" t="s">
        <v>1</v>
      </c>
      <c r="I3" s="68" t="s">
        <v>1</v>
      </c>
      <c r="J3" s="68" t="s">
        <v>1</v>
      </c>
      <c r="K3" s="68" t="s">
        <v>1</v>
      </c>
    </row>
    <row r="4" spans="1:20" ht="24" x14ac:dyDescent="0.2">
      <c r="A4" s="68" t="s">
        <v>2</v>
      </c>
      <c r="B4" s="68" t="s">
        <v>16</v>
      </c>
      <c r="C4" s="68" t="s">
        <v>16</v>
      </c>
      <c r="D4" s="68" t="s">
        <v>16</v>
      </c>
      <c r="E4" s="68" t="s">
        <v>16</v>
      </c>
      <c r="F4" s="68" t="s">
        <v>16</v>
      </c>
      <c r="G4" s="68" t="s">
        <v>16</v>
      </c>
      <c r="H4" s="68" t="s">
        <v>16</v>
      </c>
      <c r="I4" s="68" t="s">
        <v>16</v>
      </c>
      <c r="J4" s="68" t="s">
        <v>16</v>
      </c>
      <c r="K4" s="68" t="s">
        <v>16</v>
      </c>
    </row>
    <row r="5" spans="1:20" ht="25.5" x14ac:dyDescent="0.2">
      <c r="A5" s="69" t="s">
        <v>17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spans="1:20" ht="24.75" thickBot="1" x14ac:dyDescent="0.25">
      <c r="A6" s="70" t="s">
        <v>18</v>
      </c>
      <c r="C6" s="8" t="s">
        <v>4</v>
      </c>
      <c r="E6" s="70" t="s">
        <v>5</v>
      </c>
      <c r="F6" s="70" t="s">
        <v>5</v>
      </c>
      <c r="G6" s="70" t="s">
        <v>5</v>
      </c>
      <c r="I6" s="70" t="s">
        <v>6</v>
      </c>
      <c r="J6" s="70" t="s">
        <v>4</v>
      </c>
      <c r="K6" s="70" t="s">
        <v>4</v>
      </c>
    </row>
    <row r="7" spans="1:20" ht="24.75" thickBot="1" x14ac:dyDescent="0.25">
      <c r="A7" s="70" t="s">
        <v>18</v>
      </c>
      <c r="C7" s="8" t="s">
        <v>19</v>
      </c>
      <c r="E7" s="8" t="s">
        <v>20</v>
      </c>
      <c r="G7" s="8" t="s">
        <v>21</v>
      </c>
      <c r="I7" s="8" t="s">
        <v>19</v>
      </c>
      <c r="K7" s="8" t="s">
        <v>22</v>
      </c>
    </row>
    <row r="8" spans="1:20" ht="24" x14ac:dyDescent="0.2">
      <c r="A8" s="56" t="s">
        <v>23</v>
      </c>
      <c r="C8" s="10">
        <v>168107243</v>
      </c>
      <c r="D8" s="10"/>
      <c r="E8" s="10">
        <v>1873880837260</v>
      </c>
      <c r="F8" s="10"/>
      <c r="G8" s="10">
        <v>905479865000</v>
      </c>
      <c r="H8" s="10"/>
      <c r="I8" s="10">
        <v>968569079503</v>
      </c>
      <c r="K8" s="57">
        <v>0.12387773021917937</v>
      </c>
    </row>
    <row r="9" spans="1:20" ht="24.75" thickBot="1" x14ac:dyDescent="0.25">
      <c r="A9" s="9" t="s">
        <v>87</v>
      </c>
      <c r="C9" s="10">
        <v>845544110</v>
      </c>
      <c r="E9" s="10">
        <v>205095890416</v>
      </c>
      <c r="F9" s="10"/>
      <c r="G9" s="10">
        <v>205916900000</v>
      </c>
      <c r="I9" s="10">
        <v>24534526</v>
      </c>
      <c r="K9" s="57">
        <v>3.1379087534396439E-6</v>
      </c>
    </row>
    <row r="10" spans="1:20" ht="23.25" thickBot="1" x14ac:dyDescent="0.25">
      <c r="A10" s="7" t="s">
        <v>15</v>
      </c>
      <c r="C10" s="11">
        <f>SUM(C8:C9)</f>
        <v>1013651353</v>
      </c>
      <c r="E10" s="11">
        <f>SUM(E8:E9)</f>
        <v>2078976727676</v>
      </c>
      <c r="G10" s="11">
        <f>SUM(G8:G9)</f>
        <v>1111396765000</v>
      </c>
      <c r="I10" s="11">
        <f>SUM(I8:I9)</f>
        <v>968593614029</v>
      </c>
      <c r="K10" s="58">
        <f>SUM(K8:K9)</f>
        <v>0.12388086812793281</v>
      </c>
    </row>
    <row r="11" spans="1:20" ht="23.25" thickTop="1" x14ac:dyDescent="0.2"/>
    <row r="12" spans="1:20" x14ac:dyDescent="0.45">
      <c r="C12" s="10"/>
      <c r="I12" s="41"/>
    </row>
    <row r="13" spans="1:20" x14ac:dyDescent="0.2">
      <c r="I13" s="10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sheetPr>
    <tabColor rgb="FF92D050"/>
  </sheetPr>
  <dimension ref="A2:G17"/>
  <sheetViews>
    <sheetView rightToLeft="1" workbookViewId="0">
      <selection activeCell="E19" sqref="E19"/>
    </sheetView>
  </sheetViews>
  <sheetFormatPr defaultRowHeight="18.75" x14ac:dyDescent="0.45"/>
  <cols>
    <col min="1" max="1" width="20.875" style="33" bestFit="1" customWidth="1"/>
    <col min="2" max="2" width="0.875" style="33" customWidth="1"/>
    <col min="3" max="3" width="20.125" style="33" customWidth="1"/>
    <col min="4" max="4" width="0.875" style="33" customWidth="1"/>
    <col min="5" max="5" width="20.125" style="33" customWidth="1"/>
    <col min="6" max="6" width="0.875" style="33" customWidth="1"/>
    <col min="7" max="7" width="28" style="33" customWidth="1"/>
    <col min="8" max="8" width="0.875" style="33" customWidth="1"/>
    <col min="9" max="9" width="8" style="33" customWidth="1"/>
    <col min="10" max="16384" width="9" style="33"/>
  </cols>
  <sheetData>
    <row r="2" spans="1:7" ht="26.25" x14ac:dyDescent="0.45">
      <c r="A2" s="71" t="s">
        <v>0</v>
      </c>
      <c r="B2" s="71" t="s">
        <v>0</v>
      </c>
      <c r="C2" s="71" t="s">
        <v>0</v>
      </c>
      <c r="D2" s="71" t="s">
        <v>0</v>
      </c>
      <c r="E2" s="71" t="s">
        <v>0</v>
      </c>
      <c r="F2" s="71" t="s">
        <v>0</v>
      </c>
      <c r="G2" s="71" t="s">
        <v>0</v>
      </c>
    </row>
    <row r="3" spans="1:7" ht="26.25" x14ac:dyDescent="0.45">
      <c r="A3" s="71" t="s">
        <v>25</v>
      </c>
      <c r="B3" s="71" t="s">
        <v>25</v>
      </c>
      <c r="C3" s="71" t="s">
        <v>25</v>
      </c>
      <c r="D3" s="71" t="s">
        <v>25</v>
      </c>
      <c r="E3" s="71" t="s">
        <v>25</v>
      </c>
      <c r="F3" s="71" t="s">
        <v>25</v>
      </c>
      <c r="G3" s="71" t="s">
        <v>25</v>
      </c>
    </row>
    <row r="4" spans="1:7" ht="26.25" x14ac:dyDescent="0.45">
      <c r="A4" s="71" t="s">
        <v>2</v>
      </c>
      <c r="B4" s="71" t="s">
        <v>2</v>
      </c>
      <c r="C4" s="71" t="s">
        <v>2</v>
      </c>
      <c r="D4" s="71" t="s">
        <v>2</v>
      </c>
      <c r="E4" s="71" t="s">
        <v>2</v>
      </c>
      <c r="F4" s="71" t="s">
        <v>2</v>
      </c>
      <c r="G4" s="71" t="s">
        <v>2</v>
      </c>
    </row>
    <row r="6" spans="1:7" ht="27" thickBot="1" x14ac:dyDescent="0.5">
      <c r="A6" s="12" t="s">
        <v>29</v>
      </c>
      <c r="C6" s="12" t="s">
        <v>19</v>
      </c>
      <c r="E6" s="12" t="s">
        <v>46</v>
      </c>
      <c r="G6" s="12" t="s">
        <v>13</v>
      </c>
    </row>
    <row r="7" spans="1:7" ht="21" x14ac:dyDescent="0.55000000000000004">
      <c r="A7" s="34" t="s">
        <v>52</v>
      </c>
      <c r="C7" s="15">
        <f>+'درآمد سرمایه‌گذاری در سهام'!I41</f>
        <v>1147921801899</v>
      </c>
      <c r="D7" s="14"/>
      <c r="E7" s="36">
        <f>+C7/$C$9</f>
        <v>0.99728208560282539</v>
      </c>
      <c r="F7" s="14"/>
      <c r="G7" s="36">
        <v>0.13233614073015307</v>
      </c>
    </row>
    <row r="8" spans="1:7" ht="21.75" thickBot="1" x14ac:dyDescent="0.6">
      <c r="A8" s="34" t="s">
        <v>53</v>
      </c>
      <c r="C8" s="19">
        <f>+'درآمد سپرده بانکی'!E10</f>
        <v>3128456068</v>
      </c>
      <c r="D8" s="14"/>
      <c r="E8" s="36">
        <f>+C8/$C$9</f>
        <v>2.7179143971745594E-3</v>
      </c>
      <c r="F8" s="14"/>
      <c r="G8" s="36">
        <v>4.0012224733946644E-4</v>
      </c>
    </row>
    <row r="9" spans="1:7" ht="19.5" thickBot="1" x14ac:dyDescent="0.5">
      <c r="A9" s="33" t="s">
        <v>15</v>
      </c>
      <c r="C9" s="16">
        <f>SUM(C7:C8)</f>
        <v>1151050257967</v>
      </c>
      <c r="D9" s="14"/>
      <c r="E9" s="39">
        <f>SUM(E7:E8)</f>
        <v>1</v>
      </c>
      <c r="F9" s="14"/>
      <c r="G9" s="37">
        <f>SUM(G7:G8)</f>
        <v>0.13273626297749253</v>
      </c>
    </row>
    <row r="10" spans="1:7" ht="19.5" thickTop="1" x14ac:dyDescent="0.45"/>
    <row r="11" spans="1:7" x14ac:dyDescent="0.45">
      <c r="C11" s="41"/>
      <c r="G11" s="41"/>
    </row>
    <row r="12" spans="1:7" x14ac:dyDescent="0.45">
      <c r="C12" s="42"/>
      <c r="G12" s="40"/>
    </row>
    <row r="13" spans="1:7" x14ac:dyDescent="0.45">
      <c r="C13" s="42"/>
      <c r="G13" s="40"/>
    </row>
    <row r="14" spans="1:7" x14ac:dyDescent="0.45">
      <c r="C14" s="42"/>
    </row>
    <row r="15" spans="1:7" x14ac:dyDescent="0.45">
      <c r="C15" s="35"/>
    </row>
    <row r="16" spans="1:7" x14ac:dyDescent="0.45">
      <c r="C16" s="35"/>
    </row>
    <row r="17" spans="3:3" x14ac:dyDescent="0.45">
      <c r="C17" s="35"/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sheetPr>
    <tabColor rgb="FF92D050"/>
  </sheetPr>
  <dimension ref="A2:U42"/>
  <sheetViews>
    <sheetView rightToLeft="1" topLeftCell="A28" zoomScale="85" zoomScaleNormal="85" workbookViewId="0">
      <selection activeCell="I10" sqref="I10"/>
    </sheetView>
  </sheetViews>
  <sheetFormatPr defaultRowHeight="18.75" x14ac:dyDescent="0.45"/>
  <cols>
    <col min="1" max="1" width="35.25" style="38" bestFit="1" customWidth="1"/>
    <col min="2" max="2" width="0.875" style="38" customWidth="1"/>
    <col min="3" max="3" width="19.25" style="38" customWidth="1"/>
    <col min="4" max="4" width="0.875" style="38" customWidth="1"/>
    <col min="5" max="5" width="19.25" style="38" customWidth="1"/>
    <col min="6" max="6" width="0.875" style="38" customWidth="1"/>
    <col min="7" max="7" width="19.25" style="38" customWidth="1"/>
    <col min="8" max="8" width="0.875" style="38" customWidth="1"/>
    <col min="9" max="9" width="19.25" style="38" customWidth="1"/>
    <col min="10" max="10" width="0.875" style="38" customWidth="1"/>
    <col min="11" max="11" width="20.125" style="38" customWidth="1"/>
    <col min="12" max="12" width="0.875" style="38" customWidth="1"/>
    <col min="13" max="13" width="19.25" style="38" customWidth="1"/>
    <col min="14" max="14" width="0.875" style="38" customWidth="1"/>
    <col min="15" max="15" width="20.125" style="38" customWidth="1"/>
    <col min="16" max="16" width="0.875" style="38" customWidth="1"/>
    <col min="17" max="17" width="19.25" style="38" customWidth="1"/>
    <col min="18" max="18" width="0.875" style="38" customWidth="1"/>
    <col min="19" max="19" width="20.125" style="38" customWidth="1"/>
    <col min="20" max="20" width="0.875" style="38" customWidth="1"/>
    <col min="21" max="21" width="20.125" style="38" customWidth="1"/>
    <col min="22" max="22" width="0.875" style="38" customWidth="1"/>
    <col min="23" max="23" width="8" style="38" customWidth="1"/>
    <col min="24" max="16384" width="9" style="38"/>
  </cols>
  <sheetData>
    <row r="2" spans="1:21" ht="26.25" x14ac:dyDescent="0.45">
      <c r="A2" s="71" t="s">
        <v>0</v>
      </c>
      <c r="B2" s="71" t="s">
        <v>0</v>
      </c>
      <c r="C2" s="71" t="s">
        <v>0</v>
      </c>
      <c r="D2" s="71" t="s">
        <v>0</v>
      </c>
      <c r="E2" s="71" t="s">
        <v>0</v>
      </c>
      <c r="F2" s="71" t="s">
        <v>0</v>
      </c>
      <c r="G2" s="71" t="s">
        <v>0</v>
      </c>
      <c r="H2" s="71" t="s">
        <v>0</v>
      </c>
      <c r="I2" s="71" t="s">
        <v>0</v>
      </c>
      <c r="J2" s="71" t="s">
        <v>0</v>
      </c>
      <c r="K2" s="71" t="s">
        <v>0</v>
      </c>
      <c r="L2" s="71" t="s">
        <v>0</v>
      </c>
      <c r="M2" s="71" t="s">
        <v>0</v>
      </c>
      <c r="N2" s="71" t="s">
        <v>0</v>
      </c>
      <c r="O2" s="71" t="s">
        <v>0</v>
      </c>
      <c r="P2" s="71" t="s">
        <v>0</v>
      </c>
      <c r="Q2" s="71" t="s">
        <v>0</v>
      </c>
      <c r="R2" s="71" t="s">
        <v>0</v>
      </c>
      <c r="S2" s="71" t="s">
        <v>0</v>
      </c>
      <c r="T2" s="71" t="s">
        <v>0</v>
      </c>
      <c r="U2" s="71" t="s">
        <v>0</v>
      </c>
    </row>
    <row r="3" spans="1:21" ht="26.25" x14ac:dyDescent="0.45">
      <c r="A3" s="71" t="s">
        <v>25</v>
      </c>
      <c r="B3" s="71" t="s">
        <v>25</v>
      </c>
      <c r="C3" s="71" t="s">
        <v>25</v>
      </c>
      <c r="D3" s="71" t="s">
        <v>25</v>
      </c>
      <c r="E3" s="71" t="s">
        <v>25</v>
      </c>
      <c r="F3" s="71" t="s">
        <v>25</v>
      </c>
      <c r="G3" s="71" t="s">
        <v>25</v>
      </c>
      <c r="H3" s="71" t="s">
        <v>25</v>
      </c>
      <c r="I3" s="71" t="s">
        <v>25</v>
      </c>
      <c r="J3" s="71" t="s">
        <v>25</v>
      </c>
      <c r="K3" s="71" t="s">
        <v>25</v>
      </c>
      <c r="L3" s="71" t="s">
        <v>25</v>
      </c>
      <c r="M3" s="71" t="s">
        <v>25</v>
      </c>
      <c r="N3" s="71" t="s">
        <v>25</v>
      </c>
      <c r="O3" s="71" t="s">
        <v>25</v>
      </c>
      <c r="P3" s="71" t="s">
        <v>25</v>
      </c>
      <c r="Q3" s="71" t="s">
        <v>25</v>
      </c>
      <c r="R3" s="71" t="s">
        <v>25</v>
      </c>
      <c r="S3" s="71" t="s">
        <v>25</v>
      </c>
      <c r="T3" s="71" t="s">
        <v>25</v>
      </c>
      <c r="U3" s="71" t="s">
        <v>25</v>
      </c>
    </row>
    <row r="4" spans="1:21" ht="26.25" x14ac:dyDescent="0.45">
      <c r="A4" s="71" t="s">
        <v>2</v>
      </c>
      <c r="B4" s="71" t="s">
        <v>2</v>
      </c>
      <c r="C4" s="71" t="s">
        <v>2</v>
      </c>
      <c r="D4" s="71" t="s">
        <v>2</v>
      </c>
      <c r="E4" s="71" t="s">
        <v>2</v>
      </c>
      <c r="F4" s="71" t="s">
        <v>2</v>
      </c>
      <c r="G4" s="71" t="s">
        <v>2</v>
      </c>
      <c r="H4" s="71" t="s">
        <v>2</v>
      </c>
      <c r="I4" s="71" t="s">
        <v>2</v>
      </c>
      <c r="J4" s="71" t="s">
        <v>2</v>
      </c>
      <c r="K4" s="71" t="s">
        <v>2</v>
      </c>
      <c r="L4" s="71" t="s">
        <v>2</v>
      </c>
      <c r="M4" s="71" t="s">
        <v>2</v>
      </c>
      <c r="N4" s="71" t="s">
        <v>2</v>
      </c>
      <c r="O4" s="71" t="s">
        <v>2</v>
      </c>
      <c r="P4" s="71" t="s">
        <v>2</v>
      </c>
      <c r="Q4" s="71" t="s">
        <v>2</v>
      </c>
      <c r="R4" s="71" t="s">
        <v>2</v>
      </c>
      <c r="S4" s="71" t="s">
        <v>2</v>
      </c>
      <c r="T4" s="71" t="s">
        <v>2</v>
      </c>
      <c r="U4" s="71" t="s">
        <v>2</v>
      </c>
    </row>
    <row r="6" spans="1:21" ht="27" thickBot="1" x14ac:dyDescent="0.5">
      <c r="A6" s="72" t="s">
        <v>3</v>
      </c>
      <c r="C6" s="72" t="s">
        <v>27</v>
      </c>
      <c r="D6" s="72" t="s">
        <v>27</v>
      </c>
      <c r="E6" s="72" t="s">
        <v>27</v>
      </c>
      <c r="F6" s="72" t="s">
        <v>27</v>
      </c>
      <c r="G6" s="72" t="s">
        <v>27</v>
      </c>
      <c r="H6" s="72" t="s">
        <v>27</v>
      </c>
      <c r="I6" s="72" t="s">
        <v>27</v>
      </c>
      <c r="J6" s="72" t="s">
        <v>27</v>
      </c>
      <c r="K6" s="72" t="s">
        <v>27</v>
      </c>
      <c r="M6" s="72" t="s">
        <v>28</v>
      </c>
      <c r="N6" s="72" t="s">
        <v>28</v>
      </c>
      <c r="O6" s="72" t="s">
        <v>28</v>
      </c>
      <c r="P6" s="72" t="s">
        <v>28</v>
      </c>
      <c r="Q6" s="72" t="s">
        <v>28</v>
      </c>
      <c r="R6" s="72" t="s">
        <v>28</v>
      </c>
      <c r="S6" s="72" t="s">
        <v>28</v>
      </c>
      <c r="T6" s="72" t="s">
        <v>28</v>
      </c>
      <c r="U6" s="72" t="s">
        <v>28</v>
      </c>
    </row>
    <row r="7" spans="1:21" ht="27" thickBot="1" x14ac:dyDescent="0.5">
      <c r="A7" s="72" t="s">
        <v>3</v>
      </c>
      <c r="C7" s="49" t="s">
        <v>43</v>
      </c>
      <c r="E7" s="49" t="s">
        <v>44</v>
      </c>
      <c r="G7" s="49" t="s">
        <v>45</v>
      </c>
      <c r="I7" s="49" t="s">
        <v>19</v>
      </c>
      <c r="K7" s="49" t="s">
        <v>46</v>
      </c>
      <c r="M7" s="49" t="s">
        <v>43</v>
      </c>
      <c r="O7" s="49" t="s">
        <v>44</v>
      </c>
      <c r="Q7" s="49" t="s">
        <v>45</v>
      </c>
      <c r="S7" s="49" t="s">
        <v>19</v>
      </c>
      <c r="U7" s="49" t="s">
        <v>46</v>
      </c>
    </row>
    <row r="8" spans="1:21" ht="21" x14ac:dyDescent="0.55000000000000004">
      <c r="A8" s="55" t="s">
        <v>79</v>
      </c>
      <c r="C8" s="45">
        <v>0</v>
      </c>
      <c r="D8" s="45"/>
      <c r="E8" s="45">
        <v>158342559520</v>
      </c>
      <c r="F8" s="45"/>
      <c r="G8" s="45">
        <v>0</v>
      </c>
      <c r="H8" s="45"/>
      <c r="I8" s="45">
        <v>158342559520</v>
      </c>
      <c r="J8" s="14"/>
      <c r="K8" s="36">
        <v>0.1530318520198298</v>
      </c>
      <c r="L8" s="14"/>
      <c r="M8" s="45">
        <v>0</v>
      </c>
      <c r="N8" s="45"/>
      <c r="O8" s="45">
        <v>215616089720</v>
      </c>
      <c r="P8" s="45"/>
      <c r="Q8" s="45">
        <v>0</v>
      </c>
      <c r="R8" s="45"/>
      <c r="S8" s="45">
        <v>215616089720</v>
      </c>
      <c r="T8" s="14"/>
      <c r="U8" s="36">
        <v>0.1298245931892649</v>
      </c>
    </row>
    <row r="9" spans="1:21" ht="21" x14ac:dyDescent="0.55000000000000004">
      <c r="A9" s="55" t="s">
        <v>59</v>
      </c>
      <c r="C9" s="45">
        <v>113218520000</v>
      </c>
      <c r="D9" s="45"/>
      <c r="E9" s="45">
        <v>37752888289</v>
      </c>
      <c r="F9" s="45"/>
      <c r="G9" s="45">
        <v>0</v>
      </c>
      <c r="H9" s="45"/>
      <c r="I9" s="45">
        <f>C9+E9+G9</f>
        <v>150971408289</v>
      </c>
      <c r="J9" s="14"/>
      <c r="K9" s="36">
        <v>3.6486680722334033E-2</v>
      </c>
      <c r="L9" s="14"/>
      <c r="M9" s="45">
        <v>113218520000</v>
      </c>
      <c r="N9" s="45"/>
      <c r="O9" s="45">
        <v>125716152894</v>
      </c>
      <c r="P9" s="45"/>
      <c r="Q9" s="45">
        <v>0</v>
      </c>
      <c r="R9" s="45"/>
      <c r="S9" s="45">
        <v>238934672894</v>
      </c>
      <c r="T9" s="14"/>
      <c r="U9" s="36">
        <v>0.14386494415864703</v>
      </c>
    </row>
    <row r="10" spans="1:21" ht="21" x14ac:dyDescent="0.55000000000000004">
      <c r="A10" s="55" t="s">
        <v>76</v>
      </c>
      <c r="C10" s="45">
        <v>0</v>
      </c>
      <c r="D10" s="45"/>
      <c r="E10" s="45">
        <v>6235234879</v>
      </c>
      <c r="F10" s="45"/>
      <c r="G10" s="45">
        <v>0</v>
      </c>
      <c r="H10" s="45"/>
      <c r="I10" s="45">
        <v>6235234879</v>
      </c>
      <c r="J10" s="14"/>
      <c r="K10" s="36">
        <v>6.026109115606958E-3</v>
      </c>
      <c r="L10" s="14"/>
      <c r="M10" s="45">
        <v>0</v>
      </c>
      <c r="N10" s="45"/>
      <c r="O10" s="45">
        <v>10965250290</v>
      </c>
      <c r="P10" s="45"/>
      <c r="Q10" s="45">
        <v>0</v>
      </c>
      <c r="R10" s="45"/>
      <c r="S10" s="45">
        <v>10965250290</v>
      </c>
      <c r="T10" s="14"/>
      <c r="U10" s="36">
        <v>6.6022863134488673E-3</v>
      </c>
    </row>
    <row r="11" spans="1:21" s="17" customFormat="1" ht="21" x14ac:dyDescent="0.55000000000000004">
      <c r="A11" s="55" t="s">
        <v>82</v>
      </c>
      <c r="C11" s="45">
        <v>0</v>
      </c>
      <c r="D11" s="46"/>
      <c r="E11" s="45">
        <v>8925689759</v>
      </c>
      <c r="F11" s="46"/>
      <c r="G11" s="45">
        <v>0</v>
      </c>
      <c r="H11" s="46"/>
      <c r="I11" s="45">
        <v>8925689759</v>
      </c>
      <c r="K11" s="36">
        <v>8.626327871134808E-3</v>
      </c>
      <c r="M11" s="45">
        <v>0</v>
      </c>
      <c r="N11" s="46"/>
      <c r="O11" s="45">
        <v>8925689759</v>
      </c>
      <c r="P11" s="46"/>
      <c r="Q11" s="45">
        <v>0</v>
      </c>
      <c r="R11" s="46"/>
      <c r="S11" s="45">
        <v>8925689759</v>
      </c>
      <c r="U11" s="36">
        <v>5.3742466223209596E-3</v>
      </c>
    </row>
    <row r="12" spans="1:21" ht="21" x14ac:dyDescent="0.55000000000000004">
      <c r="A12" s="55" t="s">
        <v>70</v>
      </c>
      <c r="C12" s="45">
        <v>0</v>
      </c>
      <c r="D12" s="45"/>
      <c r="E12" s="45">
        <v>3439949254</v>
      </c>
      <c r="F12" s="45"/>
      <c r="G12" s="45">
        <v>0</v>
      </c>
      <c r="H12" s="45"/>
      <c r="I12" s="45">
        <v>3439949254</v>
      </c>
      <c r="J12" s="14"/>
      <c r="K12" s="36">
        <v>3.3245755707729378E-3</v>
      </c>
      <c r="L12" s="14"/>
      <c r="M12" s="45">
        <v>0</v>
      </c>
      <c r="N12" s="45"/>
      <c r="O12" s="45">
        <v>7458333684</v>
      </c>
      <c r="P12" s="45"/>
      <c r="Q12" s="45">
        <v>0</v>
      </c>
      <c r="R12" s="45"/>
      <c r="S12" s="45">
        <v>7458333684</v>
      </c>
      <c r="T12" s="14"/>
      <c r="U12" s="36">
        <v>4.4907369280859227E-3</v>
      </c>
    </row>
    <row r="13" spans="1:21" ht="21" x14ac:dyDescent="0.55000000000000004">
      <c r="A13" s="55" t="s">
        <v>80</v>
      </c>
      <c r="C13" s="45">
        <v>0</v>
      </c>
      <c r="D13" s="45"/>
      <c r="E13" s="45">
        <v>1666635700</v>
      </c>
      <c r="F13" s="45"/>
      <c r="G13" s="45">
        <v>0</v>
      </c>
      <c r="H13" s="45"/>
      <c r="I13" s="45">
        <v>1666635700</v>
      </c>
      <c r="J13" s="14"/>
      <c r="K13" s="36">
        <v>1.6107378116566992E-3</v>
      </c>
      <c r="L13" s="14"/>
      <c r="M13" s="45">
        <v>18617983651</v>
      </c>
      <c r="N13" s="45"/>
      <c r="O13" s="45">
        <v>11689675672</v>
      </c>
      <c r="P13" s="45"/>
      <c r="Q13" s="45">
        <v>0</v>
      </c>
      <c r="R13" s="45"/>
      <c r="S13" s="45">
        <v>30307659323</v>
      </c>
      <c r="T13" s="14"/>
      <c r="U13" s="36">
        <v>1.8248543266121277E-2</v>
      </c>
    </row>
    <row r="14" spans="1:21" ht="21" x14ac:dyDescent="0.55000000000000004">
      <c r="A14" s="55" t="s">
        <v>61</v>
      </c>
      <c r="C14" s="45">
        <v>0</v>
      </c>
      <c r="D14" s="45"/>
      <c r="E14" s="45">
        <v>84314621530</v>
      </c>
      <c r="F14" s="45"/>
      <c r="G14" s="45">
        <v>0</v>
      </c>
      <c r="H14" s="45"/>
      <c r="I14" s="45">
        <v>84314621530</v>
      </c>
      <c r="J14" s="14"/>
      <c r="K14" s="36">
        <v>8.1486763408401136E-2</v>
      </c>
      <c r="L14" s="14"/>
      <c r="M14" s="45">
        <v>0</v>
      </c>
      <c r="N14" s="45"/>
      <c r="O14" s="45">
        <v>87951004536</v>
      </c>
      <c r="P14" s="45"/>
      <c r="Q14" s="45">
        <v>0</v>
      </c>
      <c r="R14" s="45"/>
      <c r="S14" s="45">
        <v>87951004536</v>
      </c>
      <c r="T14" s="14"/>
      <c r="U14" s="36">
        <v>5.2956175020617065E-2</v>
      </c>
    </row>
    <row r="15" spans="1:21" ht="21" x14ac:dyDescent="0.55000000000000004">
      <c r="A15" s="55" t="s">
        <v>77</v>
      </c>
      <c r="C15" s="45">
        <v>0</v>
      </c>
      <c r="D15" s="45"/>
      <c r="E15" s="45">
        <v>338143404</v>
      </c>
      <c r="F15" s="45"/>
      <c r="G15" s="45">
        <v>0</v>
      </c>
      <c r="H15" s="45"/>
      <c r="I15" s="45">
        <v>338143404</v>
      </c>
      <c r="J15" s="14"/>
      <c r="K15" s="36">
        <v>3.2680229193764849E-4</v>
      </c>
      <c r="L15" s="14"/>
      <c r="M15" s="45">
        <v>9000000000</v>
      </c>
      <c r="N15" s="45"/>
      <c r="O15" s="45">
        <v>5736351403</v>
      </c>
      <c r="P15" s="45"/>
      <c r="Q15" s="45">
        <v>522333</v>
      </c>
      <c r="R15" s="45"/>
      <c r="S15" s="45">
        <v>14736873736</v>
      </c>
      <c r="T15" s="14"/>
      <c r="U15" s="36">
        <v>8.8732183212406075E-3</v>
      </c>
    </row>
    <row r="16" spans="1:21" ht="21" x14ac:dyDescent="0.55000000000000004">
      <c r="A16" s="55" t="s">
        <v>58</v>
      </c>
      <c r="C16" s="45">
        <v>0</v>
      </c>
      <c r="D16" s="45"/>
      <c r="E16" s="45">
        <v>73453560619</v>
      </c>
      <c r="F16" s="45"/>
      <c r="G16" s="45">
        <v>0</v>
      </c>
      <c r="H16" s="45"/>
      <c r="I16" s="45">
        <v>73453560619</v>
      </c>
      <c r="J16" s="14"/>
      <c r="K16" s="36">
        <v>7.0989975487649015E-2</v>
      </c>
      <c r="L16" s="14"/>
      <c r="M16" s="45">
        <v>0</v>
      </c>
      <c r="N16" s="45"/>
      <c r="O16" s="45">
        <v>116705057685</v>
      </c>
      <c r="P16" s="45"/>
      <c r="Q16" s="45">
        <v>0</v>
      </c>
      <c r="R16" s="45"/>
      <c r="S16" s="45">
        <v>116705057685</v>
      </c>
      <c r="T16" s="14"/>
      <c r="U16" s="36">
        <v>7.0269276549631415E-2</v>
      </c>
    </row>
    <row r="17" spans="1:21" ht="21" x14ac:dyDescent="0.55000000000000004">
      <c r="A17" s="55" t="s">
        <v>65</v>
      </c>
      <c r="C17" s="45">
        <v>0</v>
      </c>
      <c r="D17" s="45"/>
      <c r="E17" s="45">
        <v>25358627320</v>
      </c>
      <c r="F17" s="45"/>
      <c r="G17" s="45">
        <v>0</v>
      </c>
      <c r="H17" s="45"/>
      <c r="I17" s="45">
        <v>25358627320</v>
      </c>
      <c r="J17" s="14"/>
      <c r="K17" s="36">
        <v>2.4508115286402773E-2</v>
      </c>
      <c r="L17" s="14"/>
      <c r="M17" s="45">
        <v>0</v>
      </c>
      <c r="N17" s="45"/>
      <c r="O17" s="45">
        <v>39539171997</v>
      </c>
      <c r="P17" s="45"/>
      <c r="Q17" s="45">
        <v>0</v>
      </c>
      <c r="R17" s="45"/>
      <c r="S17" s="45">
        <v>39539171997</v>
      </c>
      <c r="T17" s="14"/>
      <c r="U17" s="36">
        <v>2.3806928908769471E-2</v>
      </c>
    </row>
    <row r="18" spans="1:21" ht="21" x14ac:dyDescent="0.55000000000000004">
      <c r="A18" s="55" t="s">
        <v>86</v>
      </c>
      <c r="C18" s="45">
        <v>0</v>
      </c>
      <c r="D18" s="45"/>
      <c r="E18" s="45">
        <v>3377109738</v>
      </c>
      <c r="F18" s="45"/>
      <c r="G18" s="45">
        <v>0</v>
      </c>
      <c r="H18" s="45"/>
      <c r="I18" s="45">
        <v>3377109738</v>
      </c>
      <c r="J18" s="14"/>
      <c r="K18" s="36">
        <v>3.2638436516814373E-3</v>
      </c>
      <c r="L18" s="14"/>
      <c r="M18" s="45">
        <v>0</v>
      </c>
      <c r="N18" s="45"/>
      <c r="O18" s="45">
        <v>4543315109</v>
      </c>
      <c r="P18" s="45"/>
      <c r="Q18" s="45">
        <v>0</v>
      </c>
      <c r="R18" s="45"/>
      <c r="S18" s="45">
        <v>4543315109</v>
      </c>
      <c r="T18" s="14"/>
      <c r="U18" s="36">
        <v>2.7355752370916606E-3</v>
      </c>
    </row>
    <row r="19" spans="1:21" ht="21" x14ac:dyDescent="0.55000000000000004">
      <c r="A19" s="55" t="s">
        <v>68</v>
      </c>
      <c r="C19" s="45">
        <v>0</v>
      </c>
      <c r="D19" s="45"/>
      <c r="E19" s="45">
        <v>13956582196</v>
      </c>
      <c r="F19" s="45"/>
      <c r="G19" s="45">
        <v>0</v>
      </c>
      <c r="H19" s="45"/>
      <c r="I19" s="45">
        <v>13956582196</v>
      </c>
      <c r="J19" s="14"/>
      <c r="K19" s="36">
        <v>1.3488487414851301E-2</v>
      </c>
      <c r="L19" s="14"/>
      <c r="M19" s="45">
        <v>0</v>
      </c>
      <c r="N19" s="45"/>
      <c r="O19" s="45">
        <v>22510799336</v>
      </c>
      <c r="P19" s="45"/>
      <c r="Q19" s="45">
        <v>-7994</v>
      </c>
      <c r="R19" s="45"/>
      <c r="S19" s="45">
        <v>22510791342</v>
      </c>
      <c r="T19" s="14"/>
      <c r="U19" s="36">
        <v>1.355397146909903E-2</v>
      </c>
    </row>
    <row r="20" spans="1:21" ht="21" x14ac:dyDescent="0.55000000000000004">
      <c r="A20" s="55" t="s">
        <v>60</v>
      </c>
      <c r="C20" s="45">
        <v>0</v>
      </c>
      <c r="D20" s="45"/>
      <c r="E20" s="45">
        <v>1948982642</v>
      </c>
      <c r="F20" s="45"/>
      <c r="G20" s="45">
        <v>0</v>
      </c>
      <c r="H20" s="45"/>
      <c r="I20" s="45">
        <v>1948982642</v>
      </c>
      <c r="J20" s="14"/>
      <c r="K20" s="36">
        <v>1.8836150190062364E-3</v>
      </c>
      <c r="L20" s="14"/>
      <c r="M20" s="45">
        <v>0</v>
      </c>
      <c r="N20" s="45"/>
      <c r="O20" s="45">
        <v>796913801</v>
      </c>
      <c r="P20" s="45"/>
      <c r="Q20" s="45">
        <v>0</v>
      </c>
      <c r="R20" s="45"/>
      <c r="S20" s="45">
        <v>796913801</v>
      </c>
      <c r="T20" s="14"/>
      <c r="U20" s="36">
        <v>4.7982972957207477E-4</v>
      </c>
    </row>
    <row r="21" spans="1:21" ht="21" x14ac:dyDescent="0.55000000000000004">
      <c r="A21" s="55" t="s">
        <v>69</v>
      </c>
      <c r="C21" s="45">
        <v>0</v>
      </c>
      <c r="D21" s="45"/>
      <c r="E21" s="45">
        <v>68574771858</v>
      </c>
      <c r="F21" s="45"/>
      <c r="G21" s="45">
        <v>0</v>
      </c>
      <c r="H21" s="45"/>
      <c r="I21" s="45">
        <v>68574771858</v>
      </c>
      <c r="J21" s="14"/>
      <c r="K21" s="36">
        <v>6.6274818160568821E-2</v>
      </c>
      <c r="L21" s="14"/>
      <c r="M21" s="45">
        <v>0</v>
      </c>
      <c r="N21" s="45"/>
      <c r="O21" s="45">
        <v>101894412678</v>
      </c>
      <c r="P21" s="45"/>
      <c r="Q21" s="45">
        <v>0</v>
      </c>
      <c r="R21" s="45"/>
      <c r="S21" s="45">
        <v>101894412678</v>
      </c>
      <c r="T21" s="14"/>
      <c r="U21" s="36">
        <v>6.1351639812032982E-2</v>
      </c>
    </row>
    <row r="22" spans="1:21" ht="21" x14ac:dyDescent="0.55000000000000004">
      <c r="A22" s="55" t="s">
        <v>62</v>
      </c>
      <c r="C22" s="45">
        <v>0</v>
      </c>
      <c r="D22" s="45"/>
      <c r="E22" s="45">
        <v>14450839138</v>
      </c>
      <c r="F22" s="45"/>
      <c r="G22" s="45">
        <v>0</v>
      </c>
      <c r="H22" s="45"/>
      <c r="I22" s="45">
        <v>14450839138</v>
      </c>
      <c r="J22" s="14"/>
      <c r="K22" s="36">
        <v>1.3966167297235443E-2</v>
      </c>
      <c r="L22" s="14"/>
      <c r="M22" s="45">
        <v>0</v>
      </c>
      <c r="N22" s="45"/>
      <c r="O22" s="45">
        <v>22246626827</v>
      </c>
      <c r="P22" s="45"/>
      <c r="Q22" s="45">
        <v>0</v>
      </c>
      <c r="R22" s="45"/>
      <c r="S22" s="45">
        <v>22246626827</v>
      </c>
      <c r="T22" s="14"/>
      <c r="U22" s="36">
        <v>1.3394915385949344E-2</v>
      </c>
    </row>
    <row r="23" spans="1:21" ht="21" x14ac:dyDescent="0.55000000000000004">
      <c r="A23" s="55" t="s">
        <v>57</v>
      </c>
      <c r="C23" s="45">
        <v>0</v>
      </c>
      <c r="D23" s="45"/>
      <c r="E23" s="45">
        <v>14282886529</v>
      </c>
      <c r="F23" s="45"/>
      <c r="G23" s="45">
        <v>0</v>
      </c>
      <c r="H23" s="45"/>
      <c r="I23" s="45">
        <v>14282886529</v>
      </c>
      <c r="J23" s="14"/>
      <c r="K23" s="36">
        <v>1.3803847710607909E-2</v>
      </c>
      <c r="L23" s="14"/>
      <c r="M23" s="45">
        <v>0</v>
      </c>
      <c r="N23" s="45"/>
      <c r="O23" s="45">
        <v>20944989575</v>
      </c>
      <c r="P23" s="45"/>
      <c r="Q23" s="45">
        <v>0</v>
      </c>
      <c r="R23" s="45"/>
      <c r="S23" s="45">
        <v>20944989575</v>
      </c>
      <c r="T23" s="14"/>
      <c r="U23" s="36">
        <v>1.2611186644089974E-2</v>
      </c>
    </row>
    <row r="24" spans="1:21" ht="21" x14ac:dyDescent="0.55000000000000004">
      <c r="A24" s="55" t="s">
        <v>64</v>
      </c>
      <c r="C24" s="45">
        <v>0</v>
      </c>
      <c r="D24" s="45"/>
      <c r="E24" s="45">
        <v>8645938288</v>
      </c>
      <c r="F24" s="45"/>
      <c r="G24" s="45">
        <v>0</v>
      </c>
      <c r="H24" s="45"/>
      <c r="I24" s="45">
        <v>8645938288</v>
      </c>
      <c r="J24" s="14"/>
      <c r="K24" s="36">
        <v>8.3559590843589812E-3</v>
      </c>
      <c r="L24" s="14"/>
      <c r="M24" s="45">
        <v>0</v>
      </c>
      <c r="N24" s="45"/>
      <c r="O24" s="45">
        <v>10198425773</v>
      </c>
      <c r="P24" s="45"/>
      <c r="Q24" s="45">
        <v>0</v>
      </c>
      <c r="R24" s="45"/>
      <c r="S24" s="45">
        <v>10198425773</v>
      </c>
      <c r="T24" s="14"/>
      <c r="U24" s="36">
        <v>6.1405736411879099E-3</v>
      </c>
    </row>
    <row r="25" spans="1:21" ht="21" x14ac:dyDescent="0.55000000000000004">
      <c r="A25" s="55" t="s">
        <v>74</v>
      </c>
      <c r="C25" s="45">
        <v>0</v>
      </c>
      <c r="D25" s="45"/>
      <c r="E25" s="45">
        <v>25565712256</v>
      </c>
      <c r="F25" s="45"/>
      <c r="G25" s="45">
        <v>0</v>
      </c>
      <c r="H25" s="45"/>
      <c r="I25" s="45">
        <v>25565712256</v>
      </c>
      <c r="J25" s="14"/>
      <c r="K25" s="36">
        <v>2.4708254726977404E-2</v>
      </c>
      <c r="L25" s="14"/>
      <c r="M25" s="45">
        <v>0</v>
      </c>
      <c r="N25" s="45"/>
      <c r="O25" s="45">
        <v>37435677710</v>
      </c>
      <c r="P25" s="45"/>
      <c r="Q25" s="45">
        <v>0</v>
      </c>
      <c r="R25" s="45"/>
      <c r="S25" s="45">
        <v>37435677710</v>
      </c>
      <c r="T25" s="14"/>
      <c r="U25" s="36">
        <v>2.2540394066957119E-2</v>
      </c>
    </row>
    <row r="26" spans="1:21" ht="21" x14ac:dyDescent="0.55000000000000004">
      <c r="A26" s="55" t="s">
        <v>78</v>
      </c>
      <c r="C26" s="45">
        <v>0</v>
      </c>
      <c r="D26" s="45"/>
      <c r="E26" s="45">
        <v>780964196</v>
      </c>
      <c r="F26" s="45"/>
      <c r="G26" s="45">
        <v>3127653520</v>
      </c>
      <c r="H26" s="45"/>
      <c r="I26" s="45">
        <v>3908617716</v>
      </c>
      <c r="J26" s="14"/>
      <c r="K26" s="36">
        <v>3.7775251943015778E-3</v>
      </c>
      <c r="L26" s="14"/>
      <c r="M26" s="45">
        <v>0</v>
      </c>
      <c r="N26" s="45"/>
      <c r="O26" s="45">
        <v>1520406342</v>
      </c>
      <c r="P26" s="45"/>
      <c r="Q26" s="45">
        <v>3127653520</v>
      </c>
      <c r="R26" s="45"/>
      <c r="S26" s="45">
        <v>4648059862</v>
      </c>
      <c r="T26" s="14"/>
      <c r="U26" s="36">
        <v>2.7986430951749512E-3</v>
      </c>
    </row>
    <row r="27" spans="1:21" ht="21" x14ac:dyDescent="0.55000000000000004">
      <c r="A27" s="55" t="s">
        <v>54</v>
      </c>
      <c r="C27" s="45">
        <v>0</v>
      </c>
      <c r="D27" s="45"/>
      <c r="E27" s="45">
        <v>1251922212</v>
      </c>
      <c r="F27" s="45"/>
      <c r="G27" s="45">
        <v>0</v>
      </c>
      <c r="H27" s="45"/>
      <c r="I27" s="45">
        <v>1251922212</v>
      </c>
      <c r="J27" s="14"/>
      <c r="K27" s="36">
        <v>1.2099335470380805E-3</v>
      </c>
      <c r="L27" s="14"/>
      <c r="M27" s="45">
        <v>0</v>
      </c>
      <c r="N27" s="45"/>
      <c r="O27" s="45">
        <v>1251922212</v>
      </c>
      <c r="P27" s="45"/>
      <c r="Q27" s="45">
        <v>0</v>
      </c>
      <c r="R27" s="45"/>
      <c r="S27" s="45">
        <v>1251922212</v>
      </c>
      <c r="T27" s="14"/>
      <c r="U27" s="36">
        <v>7.5379482156719938E-4</v>
      </c>
    </row>
    <row r="28" spans="1:21" ht="21" x14ac:dyDescent="0.55000000000000004">
      <c r="A28" s="55" t="s">
        <v>84</v>
      </c>
      <c r="C28" s="45">
        <v>0</v>
      </c>
      <c r="D28" s="45"/>
      <c r="E28" s="45">
        <v>1563327216</v>
      </c>
      <c r="F28" s="45"/>
      <c r="G28" s="45">
        <v>0</v>
      </c>
      <c r="H28" s="45"/>
      <c r="I28" s="45">
        <v>1563327216</v>
      </c>
      <c r="J28" s="14"/>
      <c r="K28" s="36">
        <v>1.5108942276966706E-3</v>
      </c>
      <c r="L28" s="14"/>
      <c r="M28" s="45">
        <v>0</v>
      </c>
      <c r="N28" s="45"/>
      <c r="O28" s="45">
        <v>1563327216</v>
      </c>
      <c r="P28" s="45"/>
      <c r="Q28" s="45">
        <v>0</v>
      </c>
      <c r="R28" s="45"/>
      <c r="S28" s="45">
        <v>1563327216</v>
      </c>
      <c r="T28" s="14"/>
      <c r="U28" s="36">
        <v>9.4129487322800744E-4</v>
      </c>
    </row>
    <row r="29" spans="1:21" ht="21" x14ac:dyDescent="0.55000000000000004">
      <c r="A29" s="55" t="s">
        <v>83</v>
      </c>
      <c r="C29" s="45">
        <v>0</v>
      </c>
      <c r="D29" s="45"/>
      <c r="E29" s="45">
        <v>7303519753</v>
      </c>
      <c r="F29" s="45"/>
      <c r="G29" s="45">
        <v>0</v>
      </c>
      <c r="H29" s="45"/>
      <c r="I29" s="45">
        <v>7303519753</v>
      </c>
      <c r="J29" s="14"/>
      <c r="K29" s="36">
        <v>7.0585644027298207E-3</v>
      </c>
      <c r="L29" s="14"/>
      <c r="M29" s="45">
        <v>0</v>
      </c>
      <c r="N29" s="45"/>
      <c r="O29" s="45">
        <v>6336367110</v>
      </c>
      <c r="P29" s="45"/>
      <c r="Q29" s="45">
        <v>0</v>
      </c>
      <c r="R29" s="45"/>
      <c r="S29" s="45">
        <v>6336367110</v>
      </c>
      <c r="T29" s="14"/>
      <c r="U29" s="36">
        <v>3.8151896893308902E-3</v>
      </c>
    </row>
    <row r="30" spans="1:21" ht="21" x14ac:dyDescent="0.55000000000000004">
      <c r="A30" s="55" t="s">
        <v>72</v>
      </c>
      <c r="C30" s="45">
        <v>0</v>
      </c>
      <c r="D30" s="45"/>
      <c r="E30" s="45">
        <v>90915287597</v>
      </c>
      <c r="F30" s="45"/>
      <c r="G30" s="45">
        <v>0</v>
      </c>
      <c r="H30" s="45"/>
      <c r="I30" s="45">
        <v>90915287597</v>
      </c>
      <c r="J30" s="14"/>
      <c r="K30" s="36">
        <v>8.7866047385239149E-2</v>
      </c>
      <c r="L30" s="14"/>
      <c r="M30" s="45">
        <v>0</v>
      </c>
      <c r="N30" s="45"/>
      <c r="O30" s="45">
        <v>104095382668</v>
      </c>
      <c r="P30" s="45"/>
      <c r="Q30" s="45">
        <v>0</v>
      </c>
      <c r="R30" s="45"/>
      <c r="S30" s="45">
        <v>104095382668</v>
      </c>
      <c r="T30" s="14"/>
      <c r="U30" s="36">
        <v>6.2676865744590207E-2</v>
      </c>
    </row>
    <row r="31" spans="1:21" ht="21" x14ac:dyDescent="0.55000000000000004">
      <c r="A31" s="55" t="s">
        <v>73</v>
      </c>
      <c r="C31" s="45">
        <v>0</v>
      </c>
      <c r="D31" s="45"/>
      <c r="E31" s="45">
        <v>65785581857</v>
      </c>
      <c r="F31" s="45"/>
      <c r="G31" s="45">
        <v>0</v>
      </c>
      <c r="H31" s="45"/>
      <c r="I31" s="45">
        <v>65785581857</v>
      </c>
      <c r="J31" s="14"/>
      <c r="K31" s="36">
        <v>6.3579175796430396E-2</v>
      </c>
      <c r="L31" s="14"/>
      <c r="M31" s="45">
        <v>0</v>
      </c>
      <c r="N31" s="45"/>
      <c r="O31" s="45">
        <v>83491303148</v>
      </c>
      <c r="P31" s="45"/>
      <c r="Q31" s="45">
        <v>0</v>
      </c>
      <c r="R31" s="45"/>
      <c r="S31" s="45">
        <v>83491303148</v>
      </c>
      <c r="T31" s="14"/>
      <c r="U31" s="36">
        <v>5.027094443696923E-2</v>
      </c>
    </row>
    <row r="32" spans="1:21" ht="21" x14ac:dyDescent="0.55000000000000004">
      <c r="A32" s="55" t="s">
        <v>67</v>
      </c>
      <c r="C32" s="45">
        <v>0</v>
      </c>
      <c r="D32" s="45"/>
      <c r="E32" s="45">
        <v>10446860734</v>
      </c>
      <c r="F32" s="45"/>
      <c r="G32" s="45">
        <v>0</v>
      </c>
      <c r="H32" s="45"/>
      <c r="I32" s="45">
        <v>10446860734</v>
      </c>
      <c r="J32" s="14"/>
      <c r="K32" s="36">
        <v>1.0096479751013049E-2</v>
      </c>
      <c r="L32" s="14"/>
      <c r="M32" s="45">
        <v>0</v>
      </c>
      <c r="N32" s="45"/>
      <c r="O32" s="45">
        <v>35317775790</v>
      </c>
      <c r="P32" s="45"/>
      <c r="Q32" s="45">
        <v>0</v>
      </c>
      <c r="R32" s="45"/>
      <c r="S32" s="45">
        <v>35317775790</v>
      </c>
      <c r="T32" s="14"/>
      <c r="U32" s="36">
        <v>2.1265184245946908E-2</v>
      </c>
    </row>
    <row r="33" spans="1:21" ht="21" x14ac:dyDescent="0.55000000000000004">
      <c r="A33" s="55" t="s">
        <v>55</v>
      </c>
      <c r="C33" s="45">
        <v>0</v>
      </c>
      <c r="D33" s="45"/>
      <c r="E33" s="45">
        <v>146365503</v>
      </c>
      <c r="F33" s="45"/>
      <c r="G33" s="45">
        <v>0</v>
      </c>
      <c r="H33" s="45"/>
      <c r="I33" s="45">
        <v>146365503</v>
      </c>
      <c r="J33" s="14"/>
      <c r="K33" s="36">
        <v>1.4145649826428897E-4</v>
      </c>
      <c r="L33" s="14"/>
      <c r="M33" s="45">
        <v>0</v>
      </c>
      <c r="N33" s="45"/>
      <c r="O33" s="45">
        <v>146365503</v>
      </c>
      <c r="P33" s="45"/>
      <c r="Q33" s="45">
        <v>0</v>
      </c>
      <c r="R33" s="45"/>
      <c r="S33" s="45">
        <v>146365503</v>
      </c>
      <c r="T33" s="14"/>
      <c r="U33" s="36">
        <v>8.8128125821189914E-5</v>
      </c>
    </row>
    <row r="34" spans="1:21" ht="21" x14ac:dyDescent="0.55000000000000004">
      <c r="A34" s="55" t="s">
        <v>56</v>
      </c>
      <c r="C34" s="45">
        <v>0</v>
      </c>
      <c r="D34" s="45"/>
      <c r="E34" s="45">
        <v>-2446436143</v>
      </c>
      <c r="F34" s="45"/>
      <c r="G34" s="45">
        <v>9688602</v>
      </c>
      <c r="H34" s="45"/>
      <c r="I34" s="45">
        <v>-2436747541</v>
      </c>
      <c r="J34" s="14"/>
      <c r="K34" s="36">
        <v>-2.355020597332808E-3</v>
      </c>
      <c r="L34" s="14"/>
      <c r="M34" s="45">
        <v>0</v>
      </c>
      <c r="N34" s="45"/>
      <c r="O34" s="45">
        <v>-2446436143</v>
      </c>
      <c r="P34" s="45"/>
      <c r="Q34" s="45">
        <v>9688602</v>
      </c>
      <c r="R34" s="45"/>
      <c r="S34" s="45">
        <v>-2436747541</v>
      </c>
      <c r="T34" s="14"/>
      <c r="U34" s="36">
        <v>-1.4671899422073734E-3</v>
      </c>
    </row>
    <row r="35" spans="1:21" ht="21" x14ac:dyDescent="0.55000000000000004">
      <c r="A35" s="55" t="s">
        <v>66</v>
      </c>
      <c r="C35" s="45">
        <v>0</v>
      </c>
      <c r="D35" s="45"/>
      <c r="E35" s="45">
        <v>70974450627</v>
      </c>
      <c r="F35" s="45"/>
      <c r="G35" s="45">
        <v>0</v>
      </c>
      <c r="H35" s="45"/>
      <c r="I35" s="45">
        <v>70974450627</v>
      </c>
      <c r="J35" s="14"/>
      <c r="K35" s="36">
        <v>6.8594013248648417E-2</v>
      </c>
      <c r="L35" s="14"/>
      <c r="M35" s="45">
        <v>0</v>
      </c>
      <c r="N35" s="45"/>
      <c r="O35" s="45">
        <v>96446291835</v>
      </c>
      <c r="P35" s="45"/>
      <c r="Q35" s="45">
        <v>0</v>
      </c>
      <c r="R35" s="45"/>
      <c r="S35" s="45">
        <v>96446291835</v>
      </c>
      <c r="T35" s="14"/>
      <c r="U35" s="36">
        <v>5.8071272038890759E-2</v>
      </c>
    </row>
    <row r="36" spans="1:21" ht="21" x14ac:dyDescent="0.55000000000000004">
      <c r="A36" s="55" t="s">
        <v>63</v>
      </c>
      <c r="C36" s="45">
        <v>0</v>
      </c>
      <c r="D36" s="45"/>
      <c r="E36" s="45">
        <v>6845028300</v>
      </c>
      <c r="F36" s="45"/>
      <c r="G36" s="45">
        <v>0</v>
      </c>
      <c r="H36" s="45"/>
      <c r="I36" s="45">
        <v>6845028300</v>
      </c>
      <c r="J36" s="14"/>
      <c r="K36" s="36">
        <v>6.6154504578716132E-3</v>
      </c>
      <c r="L36" s="14"/>
      <c r="M36" s="45">
        <v>0</v>
      </c>
      <c r="N36" s="45"/>
      <c r="O36" s="45">
        <v>4938754222</v>
      </c>
      <c r="P36" s="45"/>
      <c r="Q36" s="45">
        <v>0</v>
      </c>
      <c r="R36" s="45"/>
      <c r="S36" s="45">
        <v>4938754222</v>
      </c>
      <c r="T36" s="14"/>
      <c r="U36" s="36">
        <v>2.9736730619943203E-3</v>
      </c>
    </row>
    <row r="37" spans="1:21" ht="21" x14ac:dyDescent="0.55000000000000004">
      <c r="A37" s="55" t="s">
        <v>85</v>
      </c>
      <c r="C37" s="45">
        <v>0</v>
      </c>
      <c r="D37" s="45"/>
      <c r="E37" s="45">
        <v>36615650981</v>
      </c>
      <c r="F37" s="45"/>
      <c r="G37" s="45">
        <v>0</v>
      </c>
      <c r="H37" s="45"/>
      <c r="I37" s="45">
        <v>36615650981</v>
      </c>
      <c r="J37" s="14"/>
      <c r="K37" s="36">
        <v>3.5387585621453693E-2</v>
      </c>
      <c r="L37" s="14"/>
      <c r="M37" s="45">
        <v>0</v>
      </c>
      <c r="N37" s="45"/>
      <c r="O37" s="45">
        <v>37063796455</v>
      </c>
      <c r="P37" s="45"/>
      <c r="Q37" s="45">
        <v>0</v>
      </c>
      <c r="R37" s="45"/>
      <c r="S37" s="45">
        <v>37063796455</v>
      </c>
      <c r="T37" s="14"/>
      <c r="U37" s="36">
        <v>2.2316480662777572E-2</v>
      </c>
    </row>
    <row r="38" spans="1:21" ht="21" x14ac:dyDescent="0.55000000000000004">
      <c r="A38" s="55" t="s">
        <v>75</v>
      </c>
      <c r="C38" s="45">
        <v>0</v>
      </c>
      <c r="D38" s="45"/>
      <c r="E38" s="45">
        <v>135749090813</v>
      </c>
      <c r="F38" s="45"/>
      <c r="G38" s="45">
        <v>6574124898</v>
      </c>
      <c r="H38" s="45"/>
      <c r="I38" s="45">
        <v>142323215711</v>
      </c>
      <c r="J38" s="14"/>
      <c r="K38" s="36">
        <v>0.13754978668840495</v>
      </c>
      <c r="L38" s="14"/>
      <c r="M38" s="45">
        <v>21500816766</v>
      </c>
      <c r="N38" s="45"/>
      <c r="O38" s="45">
        <v>207050665385</v>
      </c>
      <c r="P38" s="45"/>
      <c r="Q38" s="45">
        <v>6574124898</v>
      </c>
      <c r="R38" s="45"/>
      <c r="S38" s="45">
        <v>235125607049</v>
      </c>
      <c r="T38" s="14"/>
      <c r="U38" s="36">
        <v>0.14157146770983275</v>
      </c>
    </row>
    <row r="39" spans="1:21" ht="21" x14ac:dyDescent="0.55000000000000004">
      <c r="A39" s="55" t="s">
        <v>71</v>
      </c>
      <c r="C39" s="45">
        <v>0</v>
      </c>
      <c r="D39" s="45"/>
      <c r="E39" s="45">
        <v>47995139616</v>
      </c>
      <c r="F39" s="45"/>
      <c r="G39" s="45">
        <v>227305716</v>
      </c>
      <c r="H39" s="45"/>
      <c r="I39" s="45">
        <v>48222445332</v>
      </c>
      <c r="J39" s="14"/>
      <c r="K39" s="36">
        <v>4.6605095562755848E-2</v>
      </c>
      <c r="L39" s="14"/>
      <c r="M39" s="45">
        <v>0</v>
      </c>
      <c r="N39" s="45"/>
      <c r="O39" s="45">
        <v>60691952904</v>
      </c>
      <c r="P39" s="45"/>
      <c r="Q39" s="45">
        <v>227305716</v>
      </c>
      <c r="R39" s="45"/>
      <c r="S39" s="45">
        <v>60919258620</v>
      </c>
      <c r="T39" s="14"/>
      <c r="U39" s="36">
        <v>3.6680091815056777E-2</v>
      </c>
    </row>
    <row r="40" spans="1:21" ht="21.75" thickBot="1" x14ac:dyDescent="0.6">
      <c r="A40" s="55" t="s">
        <v>81</v>
      </c>
      <c r="C40" s="45">
        <v>0</v>
      </c>
      <c r="D40" s="45"/>
      <c r="E40" s="45">
        <v>207022982</v>
      </c>
      <c r="F40" s="45"/>
      <c r="G40" s="45">
        <v>0</v>
      </c>
      <c r="H40" s="45"/>
      <c r="I40" s="45">
        <v>207022982</v>
      </c>
      <c r="J40" s="14"/>
      <c r="K40" s="36">
        <v>2.0007956447190241E-4</v>
      </c>
      <c r="L40" s="14"/>
      <c r="M40" s="45">
        <v>0</v>
      </c>
      <c r="N40" s="45"/>
      <c r="O40" s="45">
        <v>207809814</v>
      </c>
      <c r="P40" s="45"/>
      <c r="Q40" s="45">
        <v>0</v>
      </c>
      <c r="R40" s="45"/>
      <c r="S40" s="45">
        <v>207809814</v>
      </c>
      <c r="T40" s="14"/>
      <c r="U40" s="36">
        <v>1.2512435689897552E-4</v>
      </c>
    </row>
    <row r="41" spans="1:21" s="55" customFormat="1" ht="21.75" thickBot="1" x14ac:dyDescent="0.6">
      <c r="A41" s="55" t="s">
        <v>15</v>
      </c>
      <c r="C41" s="51">
        <f>SUM(C8:C40)</f>
        <v>113218520000</v>
      </c>
      <c r="D41" s="13"/>
      <c r="E41" s="52">
        <f>SUM(E8:E40)</f>
        <v>1024764509163</v>
      </c>
      <c r="F41" s="53"/>
      <c r="G41" s="52">
        <f>SUM(G8:G40)</f>
        <v>9938772736</v>
      </c>
      <c r="H41" s="53"/>
      <c r="I41" s="52">
        <f>SUM(I8:I40)</f>
        <v>1147921801899</v>
      </c>
      <c r="J41" s="13"/>
      <c r="K41" s="54">
        <f>SUM(K8:K40)</f>
        <v>0.99999999999999989</v>
      </c>
      <c r="L41" s="13"/>
      <c r="M41" s="52">
        <f>SUM(M8:M40)</f>
        <v>162337320417</v>
      </c>
      <c r="N41" s="53"/>
      <c r="O41" s="52">
        <f>SUM(O8:O40)</f>
        <v>1488549622910</v>
      </c>
      <c r="P41" s="53"/>
      <c r="Q41" s="52">
        <f>SUM(Q8:Q40)</f>
        <v>9939287075</v>
      </c>
      <c r="R41" s="53"/>
      <c r="S41" s="52">
        <f>SUM(S8:S40)</f>
        <v>1660826230402</v>
      </c>
      <c r="T41" s="13"/>
      <c r="U41" s="54">
        <f>SUM(U8:U40)</f>
        <v>1.0000000000000002</v>
      </c>
    </row>
    <row r="42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sheetPr>
    <tabColor rgb="FF92D050"/>
  </sheetPr>
  <dimension ref="A2:K11"/>
  <sheetViews>
    <sheetView rightToLeft="1" workbookViewId="0">
      <selection activeCell="C13" sqref="C13"/>
    </sheetView>
  </sheetViews>
  <sheetFormatPr defaultRowHeight="18.75" x14ac:dyDescent="0.45"/>
  <cols>
    <col min="1" max="1" width="17.125" style="38" bestFit="1" customWidth="1"/>
    <col min="2" max="2" width="0.875" style="38" customWidth="1"/>
    <col min="3" max="3" width="27.125" style="38" customWidth="1"/>
    <col min="4" max="4" width="0.875" style="38" customWidth="1"/>
    <col min="5" max="5" width="32.125" style="38" bestFit="1" customWidth="1"/>
    <col min="6" max="6" width="0.875" style="38" customWidth="1"/>
    <col min="7" max="7" width="27.875" style="38" bestFit="1" customWidth="1"/>
    <col min="8" max="8" width="0.875" style="38" customWidth="1"/>
    <col min="9" max="9" width="32.125" style="38" bestFit="1" customWidth="1"/>
    <col min="10" max="10" width="0.875" style="38" customWidth="1"/>
    <col min="11" max="11" width="27.875" style="38" bestFit="1" customWidth="1"/>
    <col min="12" max="12" width="0.875" style="38" customWidth="1"/>
    <col min="13" max="13" width="8" style="38" customWidth="1"/>
    <col min="14" max="16384" width="9" style="38"/>
  </cols>
  <sheetData>
    <row r="2" spans="1:11" ht="26.25" x14ac:dyDescent="0.45">
      <c r="A2" s="71" t="s">
        <v>0</v>
      </c>
      <c r="B2" s="71" t="s">
        <v>0</v>
      </c>
      <c r="C2" s="71" t="s">
        <v>0</v>
      </c>
      <c r="D2" s="71" t="s">
        <v>0</v>
      </c>
      <c r="E2" s="71" t="s">
        <v>0</v>
      </c>
      <c r="F2" s="71" t="s">
        <v>0</v>
      </c>
      <c r="G2" s="71" t="s">
        <v>0</v>
      </c>
      <c r="H2" s="71" t="s">
        <v>0</v>
      </c>
      <c r="I2" s="71" t="s">
        <v>0</v>
      </c>
      <c r="J2" s="71" t="s">
        <v>0</v>
      </c>
      <c r="K2" s="71" t="s">
        <v>0</v>
      </c>
    </row>
    <row r="3" spans="1:11" ht="26.25" x14ac:dyDescent="0.45">
      <c r="A3" s="71" t="s">
        <v>25</v>
      </c>
      <c r="B3" s="71" t="s">
        <v>25</v>
      </c>
      <c r="C3" s="71" t="s">
        <v>25</v>
      </c>
      <c r="D3" s="71" t="s">
        <v>25</v>
      </c>
      <c r="E3" s="71" t="s">
        <v>25</v>
      </c>
      <c r="F3" s="71" t="s">
        <v>25</v>
      </c>
      <c r="G3" s="71" t="s">
        <v>25</v>
      </c>
      <c r="H3" s="71" t="s">
        <v>25</v>
      </c>
      <c r="I3" s="71" t="s">
        <v>25</v>
      </c>
      <c r="J3" s="71" t="s">
        <v>25</v>
      </c>
      <c r="K3" s="71" t="s">
        <v>25</v>
      </c>
    </row>
    <row r="4" spans="1:11" ht="26.25" x14ac:dyDescent="0.45">
      <c r="A4" s="71" t="s">
        <v>2</v>
      </c>
      <c r="B4" s="71" t="s">
        <v>2</v>
      </c>
      <c r="C4" s="71" t="s">
        <v>2</v>
      </c>
      <c r="D4" s="71" t="s">
        <v>2</v>
      </c>
      <c r="E4" s="71" t="s">
        <v>2</v>
      </c>
      <c r="F4" s="71" t="s">
        <v>2</v>
      </c>
      <c r="G4" s="71" t="s">
        <v>2</v>
      </c>
      <c r="H4" s="71" t="s">
        <v>2</v>
      </c>
      <c r="I4" s="71" t="s">
        <v>2</v>
      </c>
      <c r="J4" s="71" t="s">
        <v>2</v>
      </c>
      <c r="K4" s="71" t="s">
        <v>2</v>
      </c>
    </row>
    <row r="6" spans="1:11" ht="27" thickBot="1" x14ac:dyDescent="0.5">
      <c r="A6" s="72" t="s">
        <v>47</v>
      </c>
      <c r="B6" s="72" t="s">
        <v>47</v>
      </c>
      <c r="C6" s="72" t="s">
        <v>47</v>
      </c>
      <c r="E6" s="72" t="s">
        <v>27</v>
      </c>
      <c r="F6" s="72" t="s">
        <v>27</v>
      </c>
      <c r="G6" s="72" t="s">
        <v>27</v>
      </c>
      <c r="I6" s="72" t="s">
        <v>28</v>
      </c>
      <c r="J6" s="72" t="s">
        <v>28</v>
      </c>
      <c r="K6" s="72" t="s">
        <v>28</v>
      </c>
    </row>
    <row r="7" spans="1:11" ht="27" thickBot="1" x14ac:dyDescent="0.5">
      <c r="A7" s="49" t="s">
        <v>48</v>
      </c>
      <c r="C7" s="49" t="s">
        <v>49</v>
      </c>
      <c r="E7" s="49" t="s">
        <v>50</v>
      </c>
      <c r="G7" s="49" t="s">
        <v>51</v>
      </c>
      <c r="I7" s="49" t="s">
        <v>50</v>
      </c>
      <c r="K7" s="49" t="s">
        <v>51</v>
      </c>
    </row>
    <row r="8" spans="1:11" ht="22.5" x14ac:dyDescent="0.55000000000000004">
      <c r="A8" s="61" t="s">
        <v>23</v>
      </c>
      <c r="B8" s="60"/>
      <c r="C8" s="61" t="s">
        <v>88</v>
      </c>
      <c r="D8" s="60"/>
      <c r="E8" s="62">
        <v>2184317260</v>
      </c>
      <c r="F8" s="63"/>
      <c r="G8" s="64">
        <f>+E8/$E$10</f>
        <v>0.69820934432888448</v>
      </c>
      <c r="H8" s="63"/>
      <c r="I8" s="62">
        <v>29656799225</v>
      </c>
      <c r="J8" s="60"/>
      <c r="K8" s="65">
        <f>+I8/$I$10</f>
        <v>0.45829189958007654</v>
      </c>
    </row>
    <row r="9" spans="1:11" ht="23.25" thickBot="1" x14ac:dyDescent="0.6">
      <c r="A9" s="61" t="s">
        <v>24</v>
      </c>
      <c r="B9" s="60"/>
      <c r="C9" s="61" t="s">
        <v>89</v>
      </c>
      <c r="D9" s="60"/>
      <c r="E9" s="62">
        <v>944138808</v>
      </c>
      <c r="F9" s="63"/>
      <c r="G9" s="64">
        <f>+E9/$E$10</f>
        <v>0.30179065567111552</v>
      </c>
      <c r="H9" s="63"/>
      <c r="I9" s="62">
        <v>35054794526</v>
      </c>
      <c r="J9" s="60"/>
      <c r="K9" s="65">
        <f>+I9/$I$10</f>
        <v>0.54170810041992346</v>
      </c>
    </row>
    <row r="10" spans="1:11" ht="21.75" thickBot="1" x14ac:dyDescent="0.6">
      <c r="A10" s="38" t="s">
        <v>15</v>
      </c>
      <c r="C10" s="55" t="s">
        <v>15</v>
      </c>
      <c r="D10" s="55"/>
      <c r="E10" s="51">
        <f>SUM(E8:E9)</f>
        <v>3128456068</v>
      </c>
      <c r="F10" s="13"/>
      <c r="G10" s="54">
        <f>SUM(G8:G9)</f>
        <v>1</v>
      </c>
      <c r="H10" s="13"/>
      <c r="I10" s="51">
        <f>SUM(I8:I9)</f>
        <v>64711593751</v>
      </c>
      <c r="J10" s="13"/>
      <c r="K10" s="54">
        <f>SUM(K8:K9)</f>
        <v>1</v>
      </c>
    </row>
    <row r="11" spans="1:11" ht="19.5" thickTop="1" x14ac:dyDescent="0.45">
      <c r="G11" s="59"/>
    </row>
  </sheetData>
  <mergeCells count="6">
    <mergeCell ref="A2:K2"/>
    <mergeCell ref="A3:K3"/>
    <mergeCell ref="A4:K4"/>
    <mergeCell ref="A6:C6"/>
    <mergeCell ref="E6:G6"/>
    <mergeCell ref="I6:K6"/>
  </mergeCells>
  <pageMargins left="0.7" right="0.7" top="0.75" bottom="0.75" header="0.3" footer="0.3"/>
  <ignoredErrors>
    <ignoredError sqref="C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sheetPr>
    <tabColor rgb="FF92D050"/>
  </sheetPr>
  <dimension ref="A2:S13"/>
  <sheetViews>
    <sheetView rightToLeft="1" zoomScale="112" zoomScaleNormal="112" workbookViewId="0">
      <selection activeCell="E19" sqref="E19"/>
    </sheetView>
  </sheetViews>
  <sheetFormatPr defaultRowHeight="18.75" x14ac:dyDescent="0.2"/>
  <cols>
    <col min="1" max="1" width="24" style="14" bestFit="1" customWidth="1"/>
    <col min="2" max="2" width="0.875" style="14" customWidth="1"/>
    <col min="3" max="3" width="17.5" style="14" customWidth="1"/>
    <col min="4" max="4" width="0.875" style="14" customWidth="1"/>
    <col min="5" max="5" width="30.625" style="14" customWidth="1"/>
    <col min="6" max="6" width="0.875" style="14" customWidth="1"/>
    <col min="7" max="7" width="21" style="14" customWidth="1"/>
    <col min="8" max="8" width="0.875" style="14" customWidth="1"/>
    <col min="9" max="9" width="20.125" style="14" customWidth="1"/>
    <col min="10" max="10" width="0.875" style="14" customWidth="1"/>
    <col min="11" max="11" width="17.5" style="14" customWidth="1"/>
    <col min="12" max="12" width="0.875" style="14" customWidth="1"/>
    <col min="13" max="13" width="21" style="14" customWidth="1"/>
    <col min="14" max="14" width="0.875" style="14" customWidth="1"/>
    <col min="15" max="15" width="20.125" style="14" customWidth="1"/>
    <col min="16" max="16" width="0.875" style="14" customWidth="1"/>
    <col min="17" max="17" width="17.5" style="14" customWidth="1"/>
    <col min="18" max="18" width="0.875" style="14" customWidth="1"/>
    <col min="19" max="19" width="21" style="14" customWidth="1"/>
    <col min="20" max="20" width="0.875" style="14" customWidth="1"/>
    <col min="21" max="16384" width="9" style="14"/>
  </cols>
  <sheetData>
    <row r="2" spans="1:19" ht="26.25" x14ac:dyDescent="0.2">
      <c r="A2" s="71" t="s">
        <v>0</v>
      </c>
      <c r="B2" s="71" t="s">
        <v>0</v>
      </c>
      <c r="C2" s="71" t="s">
        <v>0</v>
      </c>
      <c r="D2" s="71" t="s">
        <v>0</v>
      </c>
      <c r="E2" s="71" t="s">
        <v>0</v>
      </c>
      <c r="F2" s="71" t="s">
        <v>0</v>
      </c>
      <c r="G2" s="71" t="s">
        <v>0</v>
      </c>
      <c r="H2" s="71" t="s">
        <v>0</v>
      </c>
      <c r="I2" s="71" t="s">
        <v>0</v>
      </c>
      <c r="J2" s="71" t="s">
        <v>0</v>
      </c>
      <c r="K2" s="71" t="s">
        <v>0</v>
      </c>
      <c r="L2" s="71" t="s">
        <v>0</v>
      </c>
      <c r="M2" s="71" t="s">
        <v>0</v>
      </c>
      <c r="N2" s="71" t="s">
        <v>0</v>
      </c>
      <c r="O2" s="71" t="s">
        <v>0</v>
      </c>
      <c r="P2" s="71" t="s">
        <v>0</v>
      </c>
      <c r="Q2" s="71" t="s">
        <v>0</v>
      </c>
      <c r="R2" s="71" t="s">
        <v>0</v>
      </c>
      <c r="S2" s="71" t="s">
        <v>0</v>
      </c>
    </row>
    <row r="3" spans="1:19" ht="26.25" x14ac:dyDescent="0.2">
      <c r="A3" s="71" t="s">
        <v>25</v>
      </c>
      <c r="B3" s="71" t="s">
        <v>25</v>
      </c>
      <c r="C3" s="71" t="s">
        <v>25</v>
      </c>
      <c r="D3" s="71" t="s">
        <v>25</v>
      </c>
      <c r="E3" s="71" t="s">
        <v>25</v>
      </c>
      <c r="F3" s="71" t="s">
        <v>25</v>
      </c>
      <c r="G3" s="71" t="s">
        <v>25</v>
      </c>
      <c r="H3" s="71" t="s">
        <v>25</v>
      </c>
      <c r="I3" s="71" t="s">
        <v>25</v>
      </c>
      <c r="J3" s="71" t="s">
        <v>25</v>
      </c>
      <c r="K3" s="71" t="s">
        <v>25</v>
      </c>
      <c r="L3" s="71" t="s">
        <v>25</v>
      </c>
      <c r="M3" s="71" t="s">
        <v>25</v>
      </c>
      <c r="N3" s="71" t="s">
        <v>25</v>
      </c>
      <c r="O3" s="71" t="s">
        <v>25</v>
      </c>
      <c r="P3" s="71" t="s">
        <v>25</v>
      </c>
      <c r="Q3" s="71" t="s">
        <v>25</v>
      </c>
      <c r="R3" s="71" t="s">
        <v>25</v>
      </c>
      <c r="S3" s="71" t="s">
        <v>25</v>
      </c>
    </row>
    <row r="4" spans="1:19" ht="26.25" x14ac:dyDescent="0.2">
      <c r="A4" s="71" t="s">
        <v>2</v>
      </c>
      <c r="B4" s="71" t="s">
        <v>2</v>
      </c>
      <c r="C4" s="71" t="s">
        <v>2</v>
      </c>
      <c r="D4" s="71" t="s">
        <v>2</v>
      </c>
      <c r="E4" s="71" t="s">
        <v>2</v>
      </c>
      <c r="F4" s="71" t="s">
        <v>2</v>
      </c>
      <c r="G4" s="71" t="s">
        <v>2</v>
      </c>
      <c r="H4" s="71" t="s">
        <v>2</v>
      </c>
      <c r="I4" s="71" t="s">
        <v>2</v>
      </c>
      <c r="J4" s="71" t="s">
        <v>2</v>
      </c>
      <c r="K4" s="71" t="s">
        <v>2</v>
      </c>
      <c r="L4" s="71" t="s">
        <v>2</v>
      </c>
      <c r="M4" s="71" t="s">
        <v>2</v>
      </c>
      <c r="N4" s="71" t="s">
        <v>2</v>
      </c>
      <c r="O4" s="71" t="s">
        <v>2</v>
      </c>
      <c r="P4" s="71" t="s">
        <v>2</v>
      </c>
      <c r="Q4" s="71" t="s">
        <v>2</v>
      </c>
      <c r="R4" s="71" t="s">
        <v>2</v>
      </c>
      <c r="S4" s="71" t="s">
        <v>2</v>
      </c>
    </row>
    <row r="6" spans="1:19" ht="27" thickBot="1" x14ac:dyDescent="0.25">
      <c r="A6" s="72" t="s">
        <v>3</v>
      </c>
      <c r="C6" s="72" t="s">
        <v>33</v>
      </c>
      <c r="D6" s="72" t="s">
        <v>33</v>
      </c>
      <c r="E6" s="72" t="s">
        <v>33</v>
      </c>
      <c r="F6" s="72" t="s">
        <v>33</v>
      </c>
      <c r="G6" s="72" t="s">
        <v>33</v>
      </c>
      <c r="I6" s="72" t="s">
        <v>27</v>
      </c>
      <c r="J6" s="72" t="s">
        <v>27</v>
      </c>
      <c r="K6" s="72" t="s">
        <v>27</v>
      </c>
      <c r="L6" s="72" t="s">
        <v>27</v>
      </c>
      <c r="M6" s="72" t="s">
        <v>27</v>
      </c>
      <c r="O6" s="72" t="s">
        <v>28</v>
      </c>
      <c r="P6" s="72" t="s">
        <v>28</v>
      </c>
      <c r="Q6" s="72" t="s">
        <v>28</v>
      </c>
      <c r="R6" s="72" t="s">
        <v>28</v>
      </c>
      <c r="S6" s="72" t="s">
        <v>28</v>
      </c>
    </row>
    <row r="7" spans="1:19" ht="27" thickBot="1" x14ac:dyDescent="0.25">
      <c r="A7" s="72" t="s">
        <v>3</v>
      </c>
      <c r="C7" s="49" t="s">
        <v>34</v>
      </c>
      <c r="E7" s="49" t="s">
        <v>35</v>
      </c>
      <c r="G7" s="49" t="s">
        <v>36</v>
      </c>
      <c r="I7" s="49" t="s">
        <v>37</v>
      </c>
      <c r="K7" s="49" t="s">
        <v>31</v>
      </c>
      <c r="M7" s="49" t="s">
        <v>38</v>
      </c>
      <c r="O7" s="49" t="s">
        <v>37</v>
      </c>
      <c r="Q7" s="49" t="s">
        <v>31</v>
      </c>
      <c r="S7" s="49" t="s">
        <v>38</v>
      </c>
    </row>
    <row r="8" spans="1:19" s="18" customFormat="1" ht="21" x14ac:dyDescent="0.2">
      <c r="A8" s="17" t="s">
        <v>59</v>
      </c>
      <c r="C8" s="18" t="s">
        <v>90</v>
      </c>
      <c r="E8" s="19">
        <v>3059960</v>
      </c>
      <c r="G8" s="19">
        <v>37000</v>
      </c>
      <c r="I8" s="19">
        <v>113218520000</v>
      </c>
      <c r="J8" s="18">
        <v>0</v>
      </c>
      <c r="K8" s="19">
        <v>0</v>
      </c>
      <c r="L8" s="18">
        <v>0</v>
      </c>
      <c r="M8" s="19">
        <v>113218520000</v>
      </c>
      <c r="O8" s="19">
        <v>113218520000</v>
      </c>
      <c r="Q8" s="19">
        <v>0</v>
      </c>
      <c r="S8" s="19">
        <f>+O8-Q8</f>
        <v>113218520000</v>
      </c>
    </row>
    <row r="9" spans="1:19" s="18" customFormat="1" ht="21" x14ac:dyDescent="0.2">
      <c r="A9" s="17" t="s">
        <v>75</v>
      </c>
      <c r="C9" s="18" t="s">
        <v>91</v>
      </c>
      <c r="E9" s="19">
        <v>40989000</v>
      </c>
      <c r="G9" s="19">
        <v>540</v>
      </c>
      <c r="I9" s="19">
        <v>0</v>
      </c>
      <c r="J9" s="18">
        <v>0</v>
      </c>
      <c r="K9" s="19">
        <v>0</v>
      </c>
      <c r="L9" s="18">
        <v>0</v>
      </c>
      <c r="M9" s="19">
        <v>0</v>
      </c>
      <c r="O9" s="19">
        <v>22134060000</v>
      </c>
      <c r="Q9" s="19">
        <v>633243234</v>
      </c>
      <c r="S9" s="19">
        <f t="shared" ref="S9:S11" si="0">+O9-Q9</f>
        <v>21500816766</v>
      </c>
    </row>
    <row r="10" spans="1:19" s="18" customFormat="1" ht="21" x14ac:dyDescent="0.2">
      <c r="A10" s="17" t="s">
        <v>80</v>
      </c>
      <c r="C10" s="18" t="s">
        <v>92</v>
      </c>
      <c r="E10" s="19">
        <v>10400000</v>
      </c>
      <c r="G10" s="19">
        <v>1800</v>
      </c>
      <c r="I10" s="19">
        <v>0</v>
      </c>
      <c r="J10" s="18">
        <v>0</v>
      </c>
      <c r="K10" s="19">
        <v>0</v>
      </c>
      <c r="L10" s="18">
        <v>0</v>
      </c>
      <c r="M10" s="19">
        <v>0</v>
      </c>
      <c r="O10" s="19">
        <v>18720000000</v>
      </c>
      <c r="Q10" s="19">
        <v>102016349</v>
      </c>
      <c r="S10" s="19">
        <f t="shared" si="0"/>
        <v>18617983651</v>
      </c>
    </row>
    <row r="11" spans="1:19" s="18" customFormat="1" ht="21.75" thickBot="1" x14ac:dyDescent="0.25">
      <c r="A11" s="17" t="s">
        <v>77</v>
      </c>
      <c r="C11" s="18" t="s">
        <v>93</v>
      </c>
      <c r="E11" s="19">
        <v>2000000</v>
      </c>
      <c r="G11" s="19">
        <v>4500</v>
      </c>
      <c r="I11" s="19">
        <v>0</v>
      </c>
      <c r="J11" s="18">
        <v>0</v>
      </c>
      <c r="K11" s="19">
        <v>0</v>
      </c>
      <c r="L11" s="18">
        <v>0</v>
      </c>
      <c r="M11" s="19">
        <v>0</v>
      </c>
      <c r="O11" s="19">
        <v>9000000000</v>
      </c>
      <c r="Q11" s="19">
        <v>0</v>
      </c>
      <c r="S11" s="19">
        <f t="shared" si="0"/>
        <v>9000000000</v>
      </c>
    </row>
    <row r="12" spans="1:19" ht="19.5" thickBot="1" x14ac:dyDescent="0.25">
      <c r="I12" s="20">
        <f>SUM(I8:I11)</f>
        <v>113218520000</v>
      </c>
      <c r="J12" s="18"/>
      <c r="K12" s="20">
        <f>SUM(K8:K11)</f>
        <v>0</v>
      </c>
      <c r="L12" s="18"/>
      <c r="M12" s="20">
        <f>SUM(M8:M11)</f>
        <v>113218520000</v>
      </c>
      <c r="N12" s="18"/>
      <c r="O12" s="20">
        <f>SUM(O8:O11)</f>
        <v>163072580000</v>
      </c>
      <c r="P12" s="18"/>
      <c r="Q12" s="20">
        <f>SUM(Q8:Q11)</f>
        <v>735259583</v>
      </c>
      <c r="R12" s="18"/>
      <c r="S12" s="20">
        <f>SUM(S8:S11)</f>
        <v>162337320417</v>
      </c>
    </row>
    <row r="13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sheetPr>
    <tabColor rgb="FF92D050"/>
  </sheetPr>
  <dimension ref="A2:M10"/>
  <sheetViews>
    <sheetView rightToLeft="1" workbookViewId="0">
      <selection activeCell="I18" sqref="I18"/>
    </sheetView>
  </sheetViews>
  <sheetFormatPr defaultRowHeight="18.75" x14ac:dyDescent="0.2"/>
  <cols>
    <col min="1" max="1" width="17.125" style="14" bestFit="1" customWidth="1"/>
    <col min="2" max="2" width="0.875" style="14" customWidth="1"/>
    <col min="3" max="3" width="18.375" style="14" customWidth="1"/>
    <col min="4" max="4" width="0.875" style="14" customWidth="1"/>
    <col min="5" max="5" width="15.75" style="14" customWidth="1"/>
    <col min="6" max="6" width="0.875" style="14" customWidth="1"/>
    <col min="7" max="7" width="18.375" style="14" customWidth="1"/>
    <col min="8" max="8" width="0.875" style="14" customWidth="1"/>
    <col min="9" max="9" width="19.25" style="14" customWidth="1"/>
    <col min="10" max="10" width="0.875" style="14" customWidth="1"/>
    <col min="11" max="11" width="14" style="14" customWidth="1"/>
    <col min="12" max="12" width="0.875" style="14" customWidth="1"/>
    <col min="13" max="13" width="19.25" style="14" customWidth="1"/>
    <col min="14" max="14" width="0.875" style="14" customWidth="1"/>
    <col min="15" max="15" width="8" style="14" customWidth="1"/>
    <col min="16" max="16384" width="9" style="14"/>
  </cols>
  <sheetData>
    <row r="2" spans="1:13" ht="26.25" x14ac:dyDescent="0.2">
      <c r="A2" s="71" t="s">
        <v>0</v>
      </c>
      <c r="B2" s="71" t="s">
        <v>0</v>
      </c>
      <c r="C2" s="71" t="s">
        <v>0</v>
      </c>
      <c r="D2" s="71" t="s">
        <v>0</v>
      </c>
      <c r="E2" s="71" t="s">
        <v>0</v>
      </c>
      <c r="F2" s="71" t="s">
        <v>0</v>
      </c>
      <c r="G2" s="71" t="s">
        <v>0</v>
      </c>
      <c r="H2" s="71" t="s">
        <v>0</v>
      </c>
      <c r="I2" s="71" t="s">
        <v>0</v>
      </c>
      <c r="J2" s="71" t="s">
        <v>0</v>
      </c>
      <c r="K2" s="71" t="s">
        <v>0</v>
      </c>
      <c r="L2" s="71" t="s">
        <v>0</v>
      </c>
      <c r="M2" s="71" t="s">
        <v>0</v>
      </c>
    </row>
    <row r="3" spans="1:13" ht="26.25" x14ac:dyDescent="0.2">
      <c r="A3" s="71" t="s">
        <v>25</v>
      </c>
      <c r="B3" s="71" t="s">
        <v>25</v>
      </c>
      <c r="C3" s="71" t="s">
        <v>25</v>
      </c>
      <c r="D3" s="71" t="s">
        <v>25</v>
      </c>
      <c r="E3" s="71" t="s">
        <v>25</v>
      </c>
      <c r="F3" s="71" t="s">
        <v>25</v>
      </c>
      <c r="G3" s="71" t="s">
        <v>25</v>
      </c>
      <c r="H3" s="71" t="s">
        <v>25</v>
      </c>
      <c r="I3" s="71" t="s">
        <v>25</v>
      </c>
      <c r="J3" s="71" t="s">
        <v>25</v>
      </c>
      <c r="K3" s="71" t="s">
        <v>25</v>
      </c>
      <c r="L3" s="71" t="s">
        <v>25</v>
      </c>
      <c r="M3" s="71" t="s">
        <v>25</v>
      </c>
    </row>
    <row r="4" spans="1:13" ht="26.25" x14ac:dyDescent="0.2">
      <c r="A4" s="71" t="s">
        <v>2</v>
      </c>
      <c r="B4" s="71" t="s">
        <v>2</v>
      </c>
      <c r="C4" s="71" t="s">
        <v>2</v>
      </c>
      <c r="D4" s="71" t="s">
        <v>2</v>
      </c>
      <c r="E4" s="71" t="s">
        <v>2</v>
      </c>
      <c r="F4" s="71" t="s">
        <v>2</v>
      </c>
      <c r="G4" s="71" t="s">
        <v>2</v>
      </c>
      <c r="H4" s="71" t="s">
        <v>2</v>
      </c>
      <c r="I4" s="71" t="s">
        <v>2</v>
      </c>
      <c r="J4" s="71" t="s">
        <v>2</v>
      </c>
      <c r="K4" s="71" t="s">
        <v>2</v>
      </c>
      <c r="L4" s="71" t="s">
        <v>2</v>
      </c>
      <c r="M4" s="71" t="s">
        <v>2</v>
      </c>
    </row>
    <row r="6" spans="1:13" ht="27" thickBot="1" x14ac:dyDescent="0.25">
      <c r="A6" s="72" t="s">
        <v>26</v>
      </c>
      <c r="B6" s="72" t="s">
        <v>26</v>
      </c>
      <c r="C6" s="72" t="s">
        <v>27</v>
      </c>
      <c r="D6" s="72" t="s">
        <v>27</v>
      </c>
      <c r="E6" s="72" t="s">
        <v>27</v>
      </c>
      <c r="F6" s="72" t="s">
        <v>27</v>
      </c>
      <c r="G6" s="72" t="s">
        <v>27</v>
      </c>
      <c r="I6" s="72" t="s">
        <v>28</v>
      </c>
      <c r="J6" s="72" t="s">
        <v>28</v>
      </c>
      <c r="K6" s="72" t="s">
        <v>28</v>
      </c>
      <c r="L6" s="72" t="s">
        <v>28</v>
      </c>
      <c r="M6" s="72" t="s">
        <v>28</v>
      </c>
    </row>
    <row r="7" spans="1:13" ht="27" thickBot="1" x14ac:dyDescent="0.25">
      <c r="A7" s="12" t="s">
        <v>29</v>
      </c>
      <c r="C7" s="12" t="s">
        <v>30</v>
      </c>
      <c r="E7" s="12" t="s">
        <v>31</v>
      </c>
      <c r="G7" s="12" t="s">
        <v>32</v>
      </c>
      <c r="I7" s="12" t="s">
        <v>30</v>
      </c>
      <c r="K7" s="12" t="s">
        <v>31</v>
      </c>
      <c r="M7" s="12" t="s">
        <v>32</v>
      </c>
    </row>
    <row r="8" spans="1:13" ht="19.5" customHeight="1" x14ac:dyDescent="0.2">
      <c r="A8" s="13" t="s">
        <v>23</v>
      </c>
      <c r="C8" s="15">
        <v>2184317260</v>
      </c>
      <c r="E8" s="15">
        <v>0</v>
      </c>
      <c r="G8" s="15">
        <v>2184317260</v>
      </c>
      <c r="I8" s="15">
        <v>29656799225</v>
      </c>
      <c r="K8" s="15">
        <v>0</v>
      </c>
      <c r="M8" s="15">
        <v>29656799225</v>
      </c>
    </row>
    <row r="9" spans="1:13" ht="19.5" customHeight="1" thickBot="1" x14ac:dyDescent="0.25">
      <c r="A9" s="13" t="s">
        <v>24</v>
      </c>
      <c r="C9" s="15">
        <v>944138808</v>
      </c>
      <c r="E9" s="45">
        <v>0</v>
      </c>
      <c r="G9" s="15">
        <f>C9</f>
        <v>944138808</v>
      </c>
      <c r="I9" s="15">
        <v>35054794526</v>
      </c>
      <c r="K9" s="15">
        <v>0</v>
      </c>
      <c r="M9" s="15">
        <v>35054794526</v>
      </c>
    </row>
    <row r="10" spans="1:13" ht="19.5" thickBot="1" x14ac:dyDescent="0.25">
      <c r="A10" s="14" t="s">
        <v>15</v>
      </c>
      <c r="C10" s="16">
        <f>SUM(C8:C9)</f>
        <v>3128456068</v>
      </c>
      <c r="E10" s="16">
        <f>SUM(E8:E9)</f>
        <v>0</v>
      </c>
      <c r="G10" s="16">
        <f>SUM(G8:G9)</f>
        <v>3128456068</v>
      </c>
      <c r="I10" s="16">
        <f>SUM(I8:I9)</f>
        <v>64711593751</v>
      </c>
      <c r="K10" s="16">
        <f>SUM(K8:K9)</f>
        <v>0</v>
      </c>
      <c r="M10" s="16">
        <f>SUM(M8:M9)</f>
        <v>64711593751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sheetPr>
    <tabColor rgb="FF92D050"/>
  </sheetPr>
  <dimension ref="A2:U19"/>
  <sheetViews>
    <sheetView rightToLeft="1" zoomScale="90" zoomScaleNormal="90" workbookViewId="0">
      <selection activeCell="I19" sqref="I19"/>
    </sheetView>
  </sheetViews>
  <sheetFormatPr defaultRowHeight="22.5" x14ac:dyDescent="0.2"/>
  <cols>
    <col min="1" max="1" width="36.75" style="24" customWidth="1"/>
    <col min="2" max="2" width="0.875" style="24" customWidth="1"/>
    <col min="3" max="3" width="15.75" style="24" customWidth="1"/>
    <col min="4" max="4" width="0.875" style="24" customWidth="1"/>
    <col min="5" max="5" width="19.25" style="24" customWidth="1"/>
    <col min="6" max="6" width="0.875" style="24" customWidth="1"/>
    <col min="7" max="7" width="19.25" style="24" customWidth="1"/>
    <col min="8" max="8" width="0.875" style="24" customWidth="1"/>
    <col min="9" max="9" width="24.5" style="24" customWidth="1"/>
    <col min="10" max="10" width="0.875" style="24" customWidth="1"/>
    <col min="11" max="11" width="16.625" style="24" customWidth="1"/>
    <col min="12" max="12" width="0.875" style="24" customWidth="1"/>
    <col min="13" max="13" width="20.125" style="24" customWidth="1"/>
    <col min="14" max="14" width="0.875" style="24" customWidth="1"/>
    <col min="15" max="15" width="20.125" style="24" customWidth="1"/>
    <col min="16" max="16" width="0.875" style="24" customWidth="1"/>
    <col min="17" max="17" width="24.5" style="24" customWidth="1"/>
    <col min="18" max="18" width="0.875" style="24" customWidth="1"/>
    <col min="19" max="19" width="15.875" style="24" bestFit="1" customWidth="1"/>
    <col min="20" max="20" width="17" style="24" bestFit="1" customWidth="1"/>
    <col min="21" max="16384" width="9" style="24"/>
  </cols>
  <sheetData>
    <row r="2" spans="1:21" ht="24" x14ac:dyDescent="0.2">
      <c r="A2" s="73" t="s">
        <v>0</v>
      </c>
      <c r="B2" s="73" t="s">
        <v>0</v>
      </c>
      <c r="C2" s="73" t="s">
        <v>0</v>
      </c>
      <c r="D2" s="73" t="s">
        <v>0</v>
      </c>
      <c r="E2" s="73" t="s">
        <v>0</v>
      </c>
      <c r="F2" s="73" t="s">
        <v>0</v>
      </c>
      <c r="G2" s="73" t="s">
        <v>0</v>
      </c>
      <c r="H2" s="73" t="s">
        <v>0</v>
      </c>
      <c r="I2" s="73" t="s">
        <v>0</v>
      </c>
      <c r="J2" s="73" t="s">
        <v>0</v>
      </c>
      <c r="K2" s="73" t="s">
        <v>0</v>
      </c>
      <c r="L2" s="73" t="s">
        <v>0</v>
      </c>
      <c r="M2" s="73" t="s">
        <v>0</v>
      </c>
      <c r="N2" s="73" t="s">
        <v>0</v>
      </c>
      <c r="O2" s="73" t="s">
        <v>0</v>
      </c>
      <c r="P2" s="73" t="s">
        <v>0</v>
      </c>
      <c r="Q2" s="73" t="s">
        <v>0</v>
      </c>
    </row>
    <row r="3" spans="1:21" ht="24" x14ac:dyDescent="0.2">
      <c r="A3" s="73" t="s">
        <v>25</v>
      </c>
      <c r="B3" s="73" t="s">
        <v>25</v>
      </c>
      <c r="C3" s="73" t="s">
        <v>25</v>
      </c>
      <c r="D3" s="73" t="s">
        <v>25</v>
      </c>
      <c r="E3" s="73" t="s">
        <v>25</v>
      </c>
      <c r="F3" s="73" t="s">
        <v>25</v>
      </c>
      <c r="G3" s="73" t="s">
        <v>25</v>
      </c>
      <c r="H3" s="73" t="s">
        <v>25</v>
      </c>
      <c r="I3" s="73" t="s">
        <v>25</v>
      </c>
      <c r="J3" s="73" t="s">
        <v>25</v>
      </c>
      <c r="K3" s="73" t="s">
        <v>25</v>
      </c>
      <c r="L3" s="73" t="s">
        <v>25</v>
      </c>
      <c r="M3" s="73" t="s">
        <v>25</v>
      </c>
      <c r="N3" s="73" t="s">
        <v>25</v>
      </c>
      <c r="O3" s="73" t="s">
        <v>25</v>
      </c>
      <c r="P3" s="73" t="s">
        <v>25</v>
      </c>
      <c r="Q3" s="73" t="s">
        <v>25</v>
      </c>
    </row>
    <row r="4" spans="1:21" ht="24" x14ac:dyDescent="0.2">
      <c r="A4" s="73" t="s">
        <v>2</v>
      </c>
      <c r="B4" s="73" t="s">
        <v>2</v>
      </c>
      <c r="C4" s="73" t="s">
        <v>2</v>
      </c>
      <c r="D4" s="73" t="s">
        <v>2</v>
      </c>
      <c r="E4" s="73" t="s">
        <v>2</v>
      </c>
      <c r="F4" s="73" t="s">
        <v>2</v>
      </c>
      <c r="G4" s="73" t="s">
        <v>2</v>
      </c>
      <c r="H4" s="73" t="s">
        <v>2</v>
      </c>
      <c r="I4" s="73" t="s">
        <v>2</v>
      </c>
      <c r="J4" s="73" t="s">
        <v>2</v>
      </c>
      <c r="K4" s="73" t="s">
        <v>2</v>
      </c>
      <c r="L4" s="73" t="s">
        <v>2</v>
      </c>
      <c r="M4" s="73" t="s">
        <v>2</v>
      </c>
      <c r="N4" s="73" t="s">
        <v>2</v>
      </c>
      <c r="O4" s="73" t="s">
        <v>2</v>
      </c>
      <c r="P4" s="73" t="s">
        <v>2</v>
      </c>
      <c r="Q4" s="73" t="s">
        <v>2</v>
      </c>
    </row>
    <row r="6" spans="1:21" ht="24.75" thickBot="1" x14ac:dyDescent="0.25">
      <c r="A6" s="74" t="s">
        <v>3</v>
      </c>
      <c r="C6" s="75" t="s">
        <v>27</v>
      </c>
      <c r="D6" s="75" t="s">
        <v>27</v>
      </c>
      <c r="E6" s="75" t="s">
        <v>27</v>
      </c>
      <c r="F6" s="75" t="s">
        <v>27</v>
      </c>
      <c r="G6" s="75" t="s">
        <v>27</v>
      </c>
      <c r="H6" s="75" t="s">
        <v>27</v>
      </c>
      <c r="I6" s="75" t="s">
        <v>27</v>
      </c>
      <c r="K6" s="75" t="s">
        <v>28</v>
      </c>
      <c r="L6" s="75" t="s">
        <v>28</v>
      </c>
      <c r="M6" s="75" t="s">
        <v>28</v>
      </c>
      <c r="N6" s="75" t="s">
        <v>28</v>
      </c>
      <c r="O6" s="75" t="s">
        <v>28</v>
      </c>
      <c r="P6" s="75" t="s">
        <v>28</v>
      </c>
      <c r="Q6" s="75" t="s">
        <v>28</v>
      </c>
    </row>
    <row r="7" spans="1:21" ht="24.75" thickBot="1" x14ac:dyDescent="0.25">
      <c r="A7" s="75" t="s">
        <v>3</v>
      </c>
      <c r="C7" s="25" t="s">
        <v>7</v>
      </c>
      <c r="E7" s="25" t="s">
        <v>39</v>
      </c>
      <c r="G7" s="25" t="s">
        <v>40</v>
      </c>
      <c r="I7" s="25" t="s">
        <v>42</v>
      </c>
      <c r="K7" s="25" t="s">
        <v>7</v>
      </c>
      <c r="M7" s="25" t="s">
        <v>39</v>
      </c>
      <c r="O7" s="25" t="s">
        <v>40</v>
      </c>
      <c r="Q7" s="25" t="s">
        <v>42</v>
      </c>
    </row>
    <row r="8" spans="1:21" ht="24" x14ac:dyDescent="0.2">
      <c r="A8" s="47" t="s">
        <v>77</v>
      </c>
      <c r="C8" s="28">
        <v>0</v>
      </c>
      <c r="D8" s="28"/>
      <c r="E8" s="28">
        <v>0</v>
      </c>
      <c r="F8" s="28"/>
      <c r="G8" s="28">
        <v>0</v>
      </c>
      <c r="H8" s="28"/>
      <c r="I8" s="28">
        <v>0</v>
      </c>
      <c r="J8" s="28"/>
      <c r="K8" s="28">
        <v>6652</v>
      </c>
      <c r="L8" s="28"/>
      <c r="M8" s="28">
        <v>77166952</v>
      </c>
      <c r="N8" s="28"/>
      <c r="O8" s="28">
        <v>76644619</v>
      </c>
      <c r="P8" s="28"/>
      <c r="Q8" s="28">
        <v>522333</v>
      </c>
      <c r="S8" s="28"/>
      <c r="T8" s="28"/>
      <c r="U8" s="28"/>
    </row>
    <row r="9" spans="1:21" ht="24" x14ac:dyDescent="0.2">
      <c r="A9" s="47" t="s">
        <v>94</v>
      </c>
      <c r="C9" s="28">
        <v>0</v>
      </c>
      <c r="D9" s="28"/>
      <c r="E9" s="28">
        <v>0</v>
      </c>
      <c r="F9" s="28"/>
      <c r="G9" s="28">
        <v>0</v>
      </c>
      <c r="H9" s="28"/>
      <c r="I9" s="28">
        <v>0</v>
      </c>
      <c r="J9" s="28"/>
      <c r="K9" s="28">
        <v>2710000</v>
      </c>
      <c r="L9" s="28"/>
      <c r="M9" s="28">
        <v>27990951460</v>
      </c>
      <c r="N9" s="28"/>
      <c r="O9" s="28">
        <v>27990951460</v>
      </c>
      <c r="P9" s="28"/>
      <c r="Q9" s="28">
        <v>0</v>
      </c>
      <c r="S9" s="28"/>
      <c r="T9" s="28"/>
      <c r="U9" s="28"/>
    </row>
    <row r="10" spans="1:21" s="26" customFormat="1" ht="24" x14ac:dyDescent="0.2">
      <c r="A10" s="48" t="s">
        <v>95</v>
      </c>
      <c r="C10" s="28">
        <v>33000000</v>
      </c>
      <c r="D10" s="29"/>
      <c r="E10" s="28">
        <v>49248660384</v>
      </c>
      <c r="F10" s="29"/>
      <c r="G10" s="28">
        <v>49248660384</v>
      </c>
      <c r="H10" s="29"/>
      <c r="I10" s="28">
        <v>0</v>
      </c>
      <c r="J10" s="29"/>
      <c r="K10" s="28">
        <v>33000000</v>
      </c>
      <c r="L10" s="29"/>
      <c r="M10" s="28">
        <v>49248660384</v>
      </c>
      <c r="N10" s="29"/>
      <c r="O10" s="28">
        <v>49248660384</v>
      </c>
      <c r="P10" s="29"/>
      <c r="Q10" s="28">
        <v>0</v>
      </c>
      <c r="S10" s="28"/>
      <c r="T10" s="28"/>
      <c r="U10" s="28"/>
    </row>
    <row r="11" spans="1:21" ht="24" x14ac:dyDescent="0.2">
      <c r="A11" s="47" t="s">
        <v>78</v>
      </c>
      <c r="C11" s="28">
        <v>20000001</v>
      </c>
      <c r="D11" s="28"/>
      <c r="E11" s="28">
        <v>32438161500</v>
      </c>
      <c r="F11" s="28"/>
      <c r="G11" s="28">
        <v>29310507980</v>
      </c>
      <c r="H11" s="28"/>
      <c r="I11" s="28">
        <v>3127653520</v>
      </c>
      <c r="J11" s="28"/>
      <c r="K11" s="28">
        <v>20000001</v>
      </c>
      <c r="L11" s="28"/>
      <c r="M11" s="28">
        <v>32438161500</v>
      </c>
      <c r="N11" s="28"/>
      <c r="O11" s="28">
        <v>29310507980</v>
      </c>
      <c r="P11" s="28"/>
      <c r="Q11" s="28">
        <v>3127653520</v>
      </c>
      <c r="S11" s="28"/>
      <c r="T11" s="28"/>
      <c r="U11" s="28"/>
    </row>
    <row r="12" spans="1:21" ht="24" x14ac:dyDescent="0.2">
      <c r="A12" s="47" t="s">
        <v>56</v>
      </c>
      <c r="C12" s="28">
        <v>8542</v>
      </c>
      <c r="D12" s="28"/>
      <c r="E12" s="28">
        <v>727027476</v>
      </c>
      <c r="F12" s="28"/>
      <c r="G12" s="28">
        <v>717338874</v>
      </c>
      <c r="H12" s="28"/>
      <c r="I12" s="28">
        <v>9688602</v>
      </c>
      <c r="J12" s="28"/>
      <c r="K12" s="28">
        <v>8542</v>
      </c>
      <c r="L12" s="28"/>
      <c r="M12" s="28">
        <v>727027476</v>
      </c>
      <c r="N12" s="28"/>
      <c r="O12" s="28">
        <v>717338874</v>
      </c>
      <c r="P12" s="28"/>
      <c r="Q12" s="28">
        <v>9688602</v>
      </c>
      <c r="S12" s="28"/>
      <c r="T12" s="28"/>
      <c r="U12" s="28"/>
    </row>
    <row r="13" spans="1:21" ht="24" x14ac:dyDescent="0.2">
      <c r="A13" s="47" t="s">
        <v>68</v>
      </c>
      <c r="C13" s="28">
        <v>0</v>
      </c>
      <c r="D13" s="28"/>
      <c r="E13" s="28">
        <v>0</v>
      </c>
      <c r="F13" s="28"/>
      <c r="G13" s="28">
        <v>0</v>
      </c>
      <c r="H13" s="28"/>
      <c r="I13" s="28">
        <v>0</v>
      </c>
      <c r="J13" s="28"/>
      <c r="K13" s="28">
        <v>1</v>
      </c>
      <c r="L13" s="28"/>
      <c r="M13" s="28">
        <v>1</v>
      </c>
      <c r="N13" s="28"/>
      <c r="O13" s="28">
        <v>7995</v>
      </c>
      <c r="P13" s="28"/>
      <c r="Q13" s="28">
        <v>-7994</v>
      </c>
      <c r="S13" s="28"/>
      <c r="T13" s="28"/>
      <c r="U13" s="28"/>
    </row>
    <row r="14" spans="1:21" ht="24" x14ac:dyDescent="0.2">
      <c r="A14" s="47" t="s">
        <v>75</v>
      </c>
      <c r="C14" s="28">
        <v>4427501</v>
      </c>
      <c r="D14" s="28"/>
      <c r="E14" s="28">
        <v>36095229172</v>
      </c>
      <c r="F14" s="28"/>
      <c r="G14" s="28">
        <v>29521104274</v>
      </c>
      <c r="H14" s="28"/>
      <c r="I14" s="28">
        <v>6574124898</v>
      </c>
      <c r="J14" s="28"/>
      <c r="K14" s="28">
        <v>4427501</v>
      </c>
      <c r="L14" s="28"/>
      <c r="M14" s="28">
        <v>36095229172</v>
      </c>
      <c r="N14" s="28"/>
      <c r="O14" s="28">
        <v>29521104274</v>
      </c>
      <c r="P14" s="28"/>
      <c r="Q14" s="28">
        <v>6574124898</v>
      </c>
      <c r="S14" s="28"/>
      <c r="T14" s="28"/>
      <c r="U14" s="28"/>
    </row>
    <row r="15" spans="1:21" ht="24.75" thickBot="1" x14ac:dyDescent="0.25">
      <c r="A15" s="47" t="s">
        <v>71</v>
      </c>
      <c r="C15" s="28">
        <v>100358</v>
      </c>
      <c r="D15" s="28"/>
      <c r="E15" s="28">
        <v>1609494343</v>
      </c>
      <c r="F15" s="28"/>
      <c r="G15" s="28">
        <v>1382188627</v>
      </c>
      <c r="H15" s="28"/>
      <c r="I15" s="28">
        <v>227305716</v>
      </c>
      <c r="J15" s="28"/>
      <c r="K15" s="28">
        <v>100358</v>
      </c>
      <c r="L15" s="28"/>
      <c r="M15" s="28">
        <v>1609494343</v>
      </c>
      <c r="N15" s="28"/>
      <c r="O15" s="28">
        <v>1382188627</v>
      </c>
      <c r="P15" s="28"/>
      <c r="Q15" s="28">
        <v>227305716</v>
      </c>
      <c r="S15" s="28"/>
      <c r="T15" s="28"/>
      <c r="U15" s="28"/>
    </row>
    <row r="16" spans="1:21" ht="23.25" thickBot="1" x14ac:dyDescent="0.25">
      <c r="A16" s="24" t="s">
        <v>15</v>
      </c>
      <c r="C16" s="24" t="s">
        <v>15</v>
      </c>
      <c r="E16" s="27">
        <f>SUM(E8:E15)</f>
        <v>120118572875</v>
      </c>
      <c r="G16" s="27">
        <f>SUM(G8:G15)</f>
        <v>110179800139</v>
      </c>
      <c r="I16" s="27">
        <f>SUM(I8:I15)</f>
        <v>9938772736</v>
      </c>
      <c r="K16" s="24" t="s">
        <v>15</v>
      </c>
      <c r="M16" s="27">
        <f>SUM(M8:M15)</f>
        <v>148186691288</v>
      </c>
      <c r="O16" s="27">
        <f>SUM(O8:O15)</f>
        <v>138247404213</v>
      </c>
      <c r="Q16" s="44">
        <f>SUM(Q8:Q15)</f>
        <v>9939287075</v>
      </c>
      <c r="S16" s="28"/>
      <c r="T16" s="28"/>
    </row>
    <row r="17" spans="9:9" ht="23.25" thickTop="1" x14ac:dyDescent="0.2"/>
    <row r="19" spans="9:9" x14ac:dyDescent="0.2">
      <c r="I19" s="79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sheetPr>
    <tabColor rgb="FF92D050"/>
  </sheetPr>
  <dimension ref="A1:Q42"/>
  <sheetViews>
    <sheetView rightToLeft="1" tabSelected="1" zoomScale="85" zoomScaleNormal="85" workbookViewId="0">
      <selection activeCell="K43" sqref="K43"/>
    </sheetView>
  </sheetViews>
  <sheetFormatPr defaultRowHeight="18.75" x14ac:dyDescent="0.2"/>
  <cols>
    <col min="1" max="1" width="37.375" style="22" bestFit="1" customWidth="1"/>
    <col min="2" max="2" width="0.875" style="22" customWidth="1"/>
    <col min="3" max="3" width="16.625" style="22" customWidth="1"/>
    <col min="4" max="4" width="0.875" style="22" customWidth="1"/>
    <col min="5" max="5" width="20.125" style="22" customWidth="1"/>
    <col min="6" max="6" width="0.875" style="22" customWidth="1"/>
    <col min="7" max="7" width="20.125" style="22" customWidth="1"/>
    <col min="8" max="8" width="0.875" style="22" customWidth="1"/>
    <col min="9" max="9" width="30.25" style="22" bestFit="1" customWidth="1"/>
    <col min="10" max="10" width="0.875" style="22" customWidth="1"/>
    <col min="11" max="11" width="16.625" style="22" customWidth="1"/>
    <col min="12" max="12" width="0.875" style="22" customWidth="1"/>
    <col min="13" max="13" width="20.125" style="22" customWidth="1"/>
    <col min="14" max="14" width="0.875" style="22" customWidth="1"/>
    <col min="15" max="15" width="20.125" style="22" customWidth="1"/>
    <col min="16" max="16" width="0.875" style="22" customWidth="1"/>
    <col min="17" max="17" width="29.75" style="22" customWidth="1"/>
    <col min="18" max="18" width="0.875" style="22" customWidth="1"/>
    <col min="19" max="16384" width="9" style="22"/>
  </cols>
  <sheetData>
    <row r="1" spans="1:17" x14ac:dyDescent="0.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ht="26.25" x14ac:dyDescent="0.2">
      <c r="A2" s="77" t="s">
        <v>0</v>
      </c>
      <c r="B2" s="77" t="s">
        <v>0</v>
      </c>
      <c r="C2" s="77" t="s">
        <v>0</v>
      </c>
      <c r="D2" s="77" t="s">
        <v>0</v>
      </c>
      <c r="E2" s="77" t="s">
        <v>0</v>
      </c>
      <c r="F2" s="77" t="s">
        <v>0</v>
      </c>
      <c r="G2" s="77" t="s">
        <v>0</v>
      </c>
      <c r="H2" s="77" t="s">
        <v>0</v>
      </c>
      <c r="I2" s="77" t="s">
        <v>0</v>
      </c>
      <c r="J2" s="77" t="s">
        <v>0</v>
      </c>
      <c r="K2" s="77" t="s">
        <v>0</v>
      </c>
      <c r="L2" s="77" t="s">
        <v>0</v>
      </c>
      <c r="M2" s="77" t="s">
        <v>0</v>
      </c>
      <c r="N2" s="77" t="s">
        <v>0</v>
      </c>
      <c r="O2" s="77" t="s">
        <v>0</v>
      </c>
      <c r="P2" s="77" t="s">
        <v>0</v>
      </c>
      <c r="Q2" s="77" t="s">
        <v>0</v>
      </c>
    </row>
    <row r="3" spans="1:17" ht="26.25" x14ac:dyDescent="0.2">
      <c r="A3" s="77" t="s">
        <v>25</v>
      </c>
      <c r="B3" s="77" t="s">
        <v>25</v>
      </c>
      <c r="C3" s="77" t="s">
        <v>25</v>
      </c>
      <c r="D3" s="77" t="s">
        <v>25</v>
      </c>
      <c r="E3" s="77" t="s">
        <v>25</v>
      </c>
      <c r="F3" s="77" t="s">
        <v>25</v>
      </c>
      <c r="G3" s="77" t="s">
        <v>25</v>
      </c>
      <c r="H3" s="77" t="s">
        <v>25</v>
      </c>
      <c r="I3" s="77" t="s">
        <v>25</v>
      </c>
      <c r="J3" s="77" t="s">
        <v>25</v>
      </c>
      <c r="K3" s="77" t="s">
        <v>25</v>
      </c>
      <c r="L3" s="77" t="s">
        <v>25</v>
      </c>
      <c r="M3" s="77" t="s">
        <v>25</v>
      </c>
      <c r="N3" s="77" t="s">
        <v>25</v>
      </c>
      <c r="O3" s="77" t="s">
        <v>25</v>
      </c>
      <c r="P3" s="77" t="s">
        <v>25</v>
      </c>
      <c r="Q3" s="77" t="s">
        <v>25</v>
      </c>
    </row>
    <row r="4" spans="1:17" ht="26.25" x14ac:dyDescent="0.2">
      <c r="A4" s="77" t="s">
        <v>2</v>
      </c>
      <c r="B4" s="77" t="s">
        <v>2</v>
      </c>
      <c r="C4" s="77" t="s">
        <v>2</v>
      </c>
      <c r="D4" s="77" t="s">
        <v>2</v>
      </c>
      <c r="E4" s="77" t="s">
        <v>2</v>
      </c>
      <c r="F4" s="77" t="s">
        <v>2</v>
      </c>
      <c r="G4" s="77" t="s">
        <v>2</v>
      </c>
      <c r="H4" s="77" t="s">
        <v>2</v>
      </c>
      <c r="I4" s="77" t="s">
        <v>2</v>
      </c>
      <c r="J4" s="77" t="s">
        <v>2</v>
      </c>
      <c r="K4" s="77" t="s">
        <v>2</v>
      </c>
      <c r="L4" s="77" t="s">
        <v>2</v>
      </c>
      <c r="M4" s="77" t="s">
        <v>2</v>
      </c>
      <c r="N4" s="77" t="s">
        <v>2</v>
      </c>
      <c r="O4" s="77" t="s">
        <v>2</v>
      </c>
      <c r="P4" s="77" t="s">
        <v>2</v>
      </c>
      <c r="Q4" s="77" t="s">
        <v>2</v>
      </c>
    </row>
    <row r="6" spans="1:17" ht="27" thickBot="1" x14ac:dyDescent="0.25">
      <c r="A6" s="78" t="s">
        <v>3</v>
      </c>
      <c r="C6" s="78" t="s">
        <v>27</v>
      </c>
      <c r="D6" s="78" t="s">
        <v>27</v>
      </c>
      <c r="E6" s="78" t="s">
        <v>27</v>
      </c>
      <c r="F6" s="78" t="s">
        <v>27</v>
      </c>
      <c r="G6" s="78" t="s">
        <v>27</v>
      </c>
      <c r="H6" s="78" t="s">
        <v>27</v>
      </c>
      <c r="I6" s="78" t="s">
        <v>27</v>
      </c>
      <c r="K6" s="78" t="s">
        <v>28</v>
      </c>
      <c r="L6" s="78" t="s">
        <v>28</v>
      </c>
      <c r="M6" s="78" t="s">
        <v>28</v>
      </c>
      <c r="N6" s="78" t="s">
        <v>28</v>
      </c>
      <c r="O6" s="78" t="s">
        <v>28</v>
      </c>
      <c r="P6" s="78" t="s">
        <v>28</v>
      </c>
      <c r="Q6" s="78" t="s">
        <v>28</v>
      </c>
    </row>
    <row r="7" spans="1:17" ht="27" thickBot="1" x14ac:dyDescent="0.25">
      <c r="A7" s="78" t="s">
        <v>3</v>
      </c>
      <c r="C7" s="21" t="s">
        <v>7</v>
      </c>
      <c r="E7" s="21" t="s">
        <v>39</v>
      </c>
      <c r="G7" s="21" t="s">
        <v>40</v>
      </c>
      <c r="I7" s="21" t="s">
        <v>41</v>
      </c>
      <c r="K7" s="21" t="s">
        <v>7</v>
      </c>
      <c r="M7" s="21" t="s">
        <v>39</v>
      </c>
      <c r="O7" s="21" t="s">
        <v>40</v>
      </c>
      <c r="Q7" s="21" t="s">
        <v>41</v>
      </c>
    </row>
    <row r="8" spans="1:17" ht="21" x14ac:dyDescent="0.2">
      <c r="A8" s="4" t="s">
        <v>79</v>
      </c>
      <c r="B8" s="30"/>
      <c r="C8" s="31">
        <v>10206430</v>
      </c>
      <c r="D8" s="31"/>
      <c r="E8" s="31">
        <v>612496014134</v>
      </c>
      <c r="F8" s="31"/>
      <c r="G8" s="31">
        <v>454153454614</v>
      </c>
      <c r="H8" s="31"/>
      <c r="I8" s="31">
        <v>158342559520</v>
      </c>
      <c r="J8" s="31"/>
      <c r="K8" s="31">
        <v>10206430</v>
      </c>
      <c r="L8" s="31"/>
      <c r="M8" s="31">
        <v>612496014134</v>
      </c>
      <c r="N8" s="31"/>
      <c r="O8" s="31">
        <v>396879924414</v>
      </c>
      <c r="P8" s="31"/>
      <c r="Q8" s="31">
        <v>215616089720</v>
      </c>
    </row>
    <row r="9" spans="1:17" ht="21" x14ac:dyDescent="0.2">
      <c r="A9" s="4" t="s">
        <v>59</v>
      </c>
      <c r="B9" s="30"/>
      <c r="C9" s="31">
        <v>3298060</v>
      </c>
      <c r="D9" s="31"/>
      <c r="E9" s="31">
        <v>787972223110</v>
      </c>
      <c r="F9" s="31"/>
      <c r="G9" s="31">
        <v>750219334821</v>
      </c>
      <c r="H9" s="31"/>
      <c r="I9" s="31">
        <v>37752888289</v>
      </c>
      <c r="J9" s="31"/>
      <c r="K9" s="31">
        <v>3298060</v>
      </c>
      <c r="L9" s="31"/>
      <c r="M9" s="31">
        <v>787972223110</v>
      </c>
      <c r="N9" s="31"/>
      <c r="O9" s="31">
        <v>662256070216</v>
      </c>
      <c r="P9" s="31"/>
      <c r="Q9" s="31">
        <v>125716152894</v>
      </c>
    </row>
    <row r="10" spans="1:17" ht="21" x14ac:dyDescent="0.2">
      <c r="A10" s="4" t="s">
        <v>76</v>
      </c>
      <c r="B10" s="30"/>
      <c r="C10" s="31">
        <v>3054395</v>
      </c>
      <c r="D10" s="31"/>
      <c r="E10" s="31">
        <v>72747863540</v>
      </c>
      <c r="F10" s="31"/>
      <c r="G10" s="31">
        <v>66512628661</v>
      </c>
      <c r="H10" s="31"/>
      <c r="I10" s="31">
        <v>6235234879</v>
      </c>
      <c r="J10" s="31"/>
      <c r="K10" s="31">
        <v>3054395</v>
      </c>
      <c r="L10" s="31"/>
      <c r="M10" s="31">
        <v>72747863540</v>
      </c>
      <c r="N10" s="31"/>
      <c r="O10" s="31">
        <v>61782613250</v>
      </c>
      <c r="P10" s="31"/>
      <c r="Q10" s="31">
        <v>10965250290</v>
      </c>
    </row>
    <row r="11" spans="1:17" ht="21" x14ac:dyDescent="0.2">
      <c r="A11" s="4" t="s">
        <v>82</v>
      </c>
      <c r="B11" s="30"/>
      <c r="C11" s="31">
        <v>10034117</v>
      </c>
      <c r="D11" s="31"/>
      <c r="E11" s="31">
        <v>67028062106</v>
      </c>
      <c r="F11" s="31"/>
      <c r="G11" s="31">
        <v>58102372347</v>
      </c>
      <c r="H11" s="31"/>
      <c r="I11" s="31">
        <v>8925689759</v>
      </c>
      <c r="J11" s="31"/>
      <c r="K11" s="31">
        <v>10034117</v>
      </c>
      <c r="L11" s="31"/>
      <c r="M11" s="31">
        <v>67028062106</v>
      </c>
      <c r="N11" s="31"/>
      <c r="O11" s="31">
        <v>58102372347</v>
      </c>
      <c r="P11" s="31"/>
      <c r="Q11" s="31">
        <v>8925689759</v>
      </c>
    </row>
    <row r="12" spans="1:17" ht="21" x14ac:dyDescent="0.2">
      <c r="A12" s="4" t="s">
        <v>70</v>
      </c>
      <c r="B12" s="30"/>
      <c r="C12" s="31">
        <v>3275534</v>
      </c>
      <c r="D12" s="31"/>
      <c r="E12" s="31">
        <v>56036527096</v>
      </c>
      <c r="F12" s="31"/>
      <c r="G12" s="31">
        <v>52596577842</v>
      </c>
      <c r="H12" s="31"/>
      <c r="I12" s="31">
        <v>3439949254</v>
      </c>
      <c r="J12" s="31"/>
      <c r="K12" s="31">
        <v>3275534</v>
      </c>
      <c r="L12" s="31"/>
      <c r="M12" s="31">
        <v>56036527096</v>
      </c>
      <c r="N12" s="31"/>
      <c r="O12" s="31">
        <v>48578193412</v>
      </c>
      <c r="P12" s="31"/>
      <c r="Q12" s="31">
        <v>7458333684</v>
      </c>
    </row>
    <row r="13" spans="1:17" s="50" customFormat="1" ht="21" x14ac:dyDescent="0.2">
      <c r="A13" s="4" t="s">
        <v>80</v>
      </c>
      <c r="B13" s="30"/>
      <c r="C13" s="31">
        <v>13800000</v>
      </c>
      <c r="D13" s="31"/>
      <c r="E13" s="31">
        <v>126890482500</v>
      </c>
      <c r="F13" s="31"/>
      <c r="G13" s="31">
        <v>125223846800</v>
      </c>
      <c r="H13" s="31"/>
      <c r="I13" s="31">
        <v>1666635700</v>
      </c>
      <c r="J13" s="31"/>
      <c r="K13" s="31">
        <v>13800000</v>
      </c>
      <c r="L13" s="31"/>
      <c r="M13" s="31">
        <v>126890482500</v>
      </c>
      <c r="N13" s="31"/>
      <c r="O13" s="31">
        <v>115200806828</v>
      </c>
      <c r="P13" s="31"/>
      <c r="Q13" s="31">
        <v>11689675672</v>
      </c>
    </row>
    <row r="14" spans="1:17" s="50" customFormat="1" ht="21" x14ac:dyDescent="0.2">
      <c r="A14" s="4" t="s">
        <v>61</v>
      </c>
      <c r="B14" s="30"/>
      <c r="C14" s="31">
        <v>8177604</v>
      </c>
      <c r="D14" s="31"/>
      <c r="E14" s="31">
        <v>479567243379</v>
      </c>
      <c r="F14" s="31"/>
      <c r="G14" s="31">
        <v>395252621849</v>
      </c>
      <c r="H14" s="31"/>
      <c r="I14" s="31">
        <v>84314621530</v>
      </c>
      <c r="J14" s="31"/>
      <c r="K14" s="31">
        <v>8177604</v>
      </c>
      <c r="L14" s="31"/>
      <c r="M14" s="31">
        <v>479567243379</v>
      </c>
      <c r="N14" s="31"/>
      <c r="O14" s="31">
        <v>391616238843</v>
      </c>
      <c r="P14" s="31"/>
      <c r="Q14" s="31">
        <v>87951004536</v>
      </c>
    </row>
    <row r="15" spans="1:17" s="50" customFormat="1" ht="21" x14ac:dyDescent="0.2">
      <c r="A15" s="4" t="s">
        <v>77</v>
      </c>
      <c r="B15" s="30"/>
      <c r="C15" s="31">
        <v>6803348</v>
      </c>
      <c r="D15" s="31"/>
      <c r="E15" s="31">
        <v>83994821546</v>
      </c>
      <c r="F15" s="31"/>
      <c r="G15" s="31">
        <v>83656678142</v>
      </c>
      <c r="H15" s="31"/>
      <c r="I15" s="31">
        <v>338143404</v>
      </c>
      <c r="J15" s="31"/>
      <c r="K15" s="31">
        <v>6803348</v>
      </c>
      <c r="L15" s="31"/>
      <c r="M15" s="31">
        <v>83994821546</v>
      </c>
      <c r="N15" s="31"/>
      <c r="O15" s="31">
        <v>78258470143</v>
      </c>
      <c r="P15" s="31"/>
      <c r="Q15" s="31">
        <v>5736351403</v>
      </c>
    </row>
    <row r="16" spans="1:17" s="50" customFormat="1" ht="21" x14ac:dyDescent="0.2">
      <c r="A16" s="4" t="s">
        <v>58</v>
      </c>
      <c r="B16" s="30"/>
      <c r="C16" s="31">
        <v>124294744</v>
      </c>
      <c r="D16" s="31"/>
      <c r="E16" s="31">
        <v>404952136121</v>
      </c>
      <c r="F16" s="31"/>
      <c r="G16" s="31">
        <v>331498575502</v>
      </c>
      <c r="H16" s="31"/>
      <c r="I16" s="31">
        <v>73453560619</v>
      </c>
      <c r="J16" s="31"/>
      <c r="K16" s="31">
        <v>124294744</v>
      </c>
      <c r="L16" s="31"/>
      <c r="M16" s="31">
        <v>404952136121</v>
      </c>
      <c r="N16" s="31"/>
      <c r="O16" s="31">
        <v>288247078436</v>
      </c>
      <c r="P16" s="31"/>
      <c r="Q16" s="31">
        <v>116705057685</v>
      </c>
    </row>
    <row r="17" spans="1:17" ht="21" x14ac:dyDescent="0.2">
      <c r="A17" s="4" t="s">
        <v>65</v>
      </c>
      <c r="B17" s="30"/>
      <c r="C17" s="31">
        <v>620118</v>
      </c>
      <c r="D17" s="31"/>
      <c r="E17" s="31">
        <v>154623641389</v>
      </c>
      <c r="F17" s="31"/>
      <c r="G17" s="31">
        <v>129265014069</v>
      </c>
      <c r="H17" s="31"/>
      <c r="I17" s="31">
        <v>25358627320</v>
      </c>
      <c r="J17" s="31"/>
      <c r="K17" s="31">
        <v>620118</v>
      </c>
      <c r="L17" s="31"/>
      <c r="M17" s="31">
        <v>154623641389</v>
      </c>
      <c r="N17" s="31"/>
      <c r="O17" s="31">
        <v>115084469392</v>
      </c>
      <c r="P17" s="31"/>
      <c r="Q17" s="31">
        <v>39539171997</v>
      </c>
    </row>
    <row r="18" spans="1:17" ht="21" x14ac:dyDescent="0.2">
      <c r="A18" s="4" t="s">
        <v>86</v>
      </c>
      <c r="B18" s="30"/>
      <c r="C18" s="31">
        <v>520000</v>
      </c>
      <c r="D18" s="31"/>
      <c r="E18" s="31">
        <v>26956647900</v>
      </c>
      <c r="F18" s="31"/>
      <c r="G18" s="31">
        <v>23579538162</v>
      </c>
      <c r="H18" s="31"/>
      <c r="I18" s="31">
        <v>3377109738</v>
      </c>
      <c r="J18" s="31"/>
      <c r="K18" s="31">
        <v>520000</v>
      </c>
      <c r="L18" s="31"/>
      <c r="M18" s="31">
        <v>26956647900</v>
      </c>
      <c r="N18" s="31"/>
      <c r="O18" s="31">
        <v>22413332791</v>
      </c>
      <c r="P18" s="31"/>
      <c r="Q18" s="31">
        <v>4543315109</v>
      </c>
    </row>
    <row r="19" spans="1:17" ht="21" x14ac:dyDescent="0.2">
      <c r="A19" s="4" t="s">
        <v>68</v>
      </c>
      <c r="B19" s="30"/>
      <c r="C19" s="31">
        <v>7388868</v>
      </c>
      <c r="D19" s="31"/>
      <c r="E19" s="31">
        <v>92105099112</v>
      </c>
      <c r="F19" s="31"/>
      <c r="G19" s="31">
        <v>78148516916</v>
      </c>
      <c r="H19" s="31"/>
      <c r="I19" s="31">
        <v>13956582196</v>
      </c>
      <c r="J19" s="31"/>
      <c r="K19" s="31">
        <v>7388868</v>
      </c>
      <c r="L19" s="31"/>
      <c r="M19" s="31">
        <v>92105099112</v>
      </c>
      <c r="N19" s="31"/>
      <c r="O19" s="31">
        <v>69594299776</v>
      </c>
      <c r="P19" s="31"/>
      <c r="Q19" s="31">
        <v>22510799336</v>
      </c>
    </row>
    <row r="20" spans="1:17" ht="21" x14ac:dyDescent="0.2">
      <c r="A20" s="4" t="s">
        <v>60</v>
      </c>
      <c r="B20" s="30"/>
      <c r="C20" s="31">
        <v>5299050</v>
      </c>
      <c r="D20" s="31"/>
      <c r="E20" s="31">
        <v>59312282547</v>
      </c>
      <c r="F20" s="31"/>
      <c r="G20" s="31">
        <v>57363299905</v>
      </c>
      <c r="H20" s="31"/>
      <c r="I20" s="31">
        <v>1948982642</v>
      </c>
      <c r="J20" s="31"/>
      <c r="K20" s="31">
        <v>5299050</v>
      </c>
      <c r="L20" s="31"/>
      <c r="M20" s="31">
        <v>59312282547</v>
      </c>
      <c r="N20" s="31"/>
      <c r="O20" s="31">
        <v>58515368746</v>
      </c>
      <c r="P20" s="31"/>
      <c r="Q20" s="31">
        <v>796913801</v>
      </c>
    </row>
    <row r="21" spans="1:17" ht="21" x14ac:dyDescent="0.2">
      <c r="A21" s="4" t="s">
        <v>69</v>
      </c>
      <c r="B21" s="30"/>
      <c r="C21" s="31">
        <v>4165775</v>
      </c>
      <c r="D21" s="31"/>
      <c r="E21" s="31">
        <v>420972905015</v>
      </c>
      <c r="F21" s="31"/>
      <c r="G21" s="31">
        <v>352398133157</v>
      </c>
      <c r="H21" s="31"/>
      <c r="I21" s="31">
        <v>68574771858</v>
      </c>
      <c r="J21" s="31"/>
      <c r="K21" s="31">
        <v>4165775</v>
      </c>
      <c r="L21" s="31"/>
      <c r="M21" s="31">
        <v>420972905015</v>
      </c>
      <c r="N21" s="31"/>
      <c r="O21" s="31">
        <v>319078492337</v>
      </c>
      <c r="P21" s="31"/>
      <c r="Q21" s="31">
        <v>101894412678</v>
      </c>
    </row>
    <row r="22" spans="1:17" ht="21" x14ac:dyDescent="0.2">
      <c r="A22" s="4" t="s">
        <v>62</v>
      </c>
      <c r="B22" s="30"/>
      <c r="C22" s="31">
        <v>523161</v>
      </c>
      <c r="D22" s="31"/>
      <c r="E22" s="31">
        <v>83279217355</v>
      </c>
      <c r="F22" s="31"/>
      <c r="G22" s="31">
        <v>68828378217</v>
      </c>
      <c r="H22" s="31"/>
      <c r="I22" s="31">
        <v>14450839138</v>
      </c>
      <c r="J22" s="31"/>
      <c r="K22" s="31">
        <v>523161</v>
      </c>
      <c r="L22" s="31"/>
      <c r="M22" s="31">
        <v>83279217355</v>
      </c>
      <c r="N22" s="31"/>
      <c r="O22" s="31">
        <v>61032590528</v>
      </c>
      <c r="P22" s="31"/>
      <c r="Q22" s="31">
        <v>22246626827</v>
      </c>
    </row>
    <row r="23" spans="1:17" ht="21" x14ac:dyDescent="0.2">
      <c r="A23" s="4" t="s">
        <v>57</v>
      </c>
      <c r="B23" s="30"/>
      <c r="C23" s="31">
        <v>7578257</v>
      </c>
      <c r="D23" s="31"/>
      <c r="E23" s="31">
        <v>84522126681</v>
      </c>
      <c r="F23" s="31"/>
      <c r="G23" s="31">
        <v>70239240152</v>
      </c>
      <c r="H23" s="31"/>
      <c r="I23" s="31">
        <v>14282886529</v>
      </c>
      <c r="J23" s="31"/>
      <c r="K23" s="31">
        <v>7578257</v>
      </c>
      <c r="L23" s="31"/>
      <c r="M23" s="31">
        <v>84522126681</v>
      </c>
      <c r="N23" s="31"/>
      <c r="O23" s="31">
        <v>63577137106</v>
      </c>
      <c r="P23" s="31"/>
      <c r="Q23" s="31">
        <v>20944989575</v>
      </c>
    </row>
    <row r="24" spans="1:17" ht="21" x14ac:dyDescent="0.2">
      <c r="A24" s="4" t="s">
        <v>64</v>
      </c>
      <c r="B24" s="30"/>
      <c r="C24" s="31">
        <v>454401</v>
      </c>
      <c r="D24" s="31"/>
      <c r="E24" s="31">
        <v>33213755199</v>
      </c>
      <c r="F24" s="31"/>
      <c r="G24" s="31">
        <v>24567816911</v>
      </c>
      <c r="H24" s="31"/>
      <c r="I24" s="31">
        <v>8645938288</v>
      </c>
      <c r="J24" s="31"/>
      <c r="K24" s="31">
        <v>454401</v>
      </c>
      <c r="L24" s="31"/>
      <c r="M24" s="31">
        <v>33213755199</v>
      </c>
      <c r="N24" s="31"/>
      <c r="O24" s="31">
        <v>23015329426</v>
      </c>
      <c r="P24" s="31"/>
      <c r="Q24" s="31">
        <v>10198425773</v>
      </c>
    </row>
    <row r="25" spans="1:17" ht="21" x14ac:dyDescent="0.2">
      <c r="A25" s="4" t="s">
        <v>74</v>
      </c>
      <c r="B25" s="30"/>
      <c r="C25" s="31">
        <v>48555</v>
      </c>
      <c r="D25" s="31"/>
      <c r="E25" s="31">
        <v>317435203037</v>
      </c>
      <c r="F25" s="31"/>
      <c r="G25" s="31">
        <v>291869490781</v>
      </c>
      <c r="H25" s="31"/>
      <c r="I25" s="31">
        <v>25565712256</v>
      </c>
      <c r="J25" s="31"/>
      <c r="K25" s="31">
        <v>48555</v>
      </c>
      <c r="L25" s="31"/>
      <c r="M25" s="31">
        <v>317435203037</v>
      </c>
      <c r="N25" s="31"/>
      <c r="O25" s="31">
        <v>279999525327</v>
      </c>
      <c r="P25" s="31"/>
      <c r="Q25" s="31">
        <v>37435677710</v>
      </c>
    </row>
    <row r="26" spans="1:17" ht="21" x14ac:dyDescent="0.2">
      <c r="A26" s="4" t="s">
        <v>78</v>
      </c>
      <c r="B26" s="30"/>
      <c r="C26" s="31">
        <v>50754812</v>
      </c>
      <c r="D26" s="31"/>
      <c r="E26" s="31">
        <v>76789193362</v>
      </c>
      <c r="F26" s="31"/>
      <c r="G26" s="31">
        <v>76008229166</v>
      </c>
      <c r="H26" s="31"/>
      <c r="I26" s="31">
        <v>780964196</v>
      </c>
      <c r="J26" s="31"/>
      <c r="K26" s="31">
        <v>50754812</v>
      </c>
      <c r="L26" s="31"/>
      <c r="M26" s="31">
        <v>76789193362</v>
      </c>
      <c r="N26" s="31"/>
      <c r="O26" s="31">
        <v>75268787020</v>
      </c>
      <c r="P26" s="31"/>
      <c r="Q26" s="31">
        <v>1520406342</v>
      </c>
    </row>
    <row r="27" spans="1:17" ht="21" x14ac:dyDescent="0.2">
      <c r="A27" s="4" t="s">
        <v>54</v>
      </c>
      <c r="B27" s="30"/>
      <c r="C27" s="31">
        <v>1340000</v>
      </c>
      <c r="D27" s="31"/>
      <c r="E27" s="31">
        <v>8764737660</v>
      </c>
      <c r="F27" s="31"/>
      <c r="G27" s="31">
        <v>7512815448</v>
      </c>
      <c r="H27" s="31"/>
      <c r="I27" s="31">
        <v>1251922212</v>
      </c>
      <c r="J27" s="31"/>
      <c r="K27" s="31">
        <v>1340000</v>
      </c>
      <c r="L27" s="31"/>
      <c r="M27" s="31">
        <v>8764737660</v>
      </c>
      <c r="N27" s="31"/>
      <c r="O27" s="31">
        <v>7512815448</v>
      </c>
      <c r="P27" s="31"/>
      <c r="Q27" s="31">
        <v>1251922212</v>
      </c>
    </row>
    <row r="28" spans="1:17" ht="21" x14ac:dyDescent="0.2">
      <c r="A28" s="4" t="s">
        <v>84</v>
      </c>
      <c r="B28" s="30"/>
      <c r="C28" s="31">
        <v>500000</v>
      </c>
      <c r="D28" s="31"/>
      <c r="E28" s="31">
        <v>9080646750</v>
      </c>
      <c r="F28" s="31"/>
      <c r="G28" s="31">
        <v>7517319534</v>
      </c>
      <c r="H28" s="31"/>
      <c r="I28" s="31">
        <v>1563327216</v>
      </c>
      <c r="J28" s="31"/>
      <c r="K28" s="31">
        <v>500000</v>
      </c>
      <c r="L28" s="31"/>
      <c r="M28" s="31">
        <v>9080646750</v>
      </c>
      <c r="N28" s="31"/>
      <c r="O28" s="31">
        <v>7517319534</v>
      </c>
      <c r="P28" s="31"/>
      <c r="Q28" s="31">
        <v>1563327216</v>
      </c>
    </row>
    <row r="29" spans="1:17" ht="21" x14ac:dyDescent="0.2">
      <c r="A29" s="4" t="s">
        <v>83</v>
      </c>
      <c r="B29" s="30"/>
      <c r="C29" s="31">
        <v>4413885</v>
      </c>
      <c r="D29" s="31"/>
      <c r="E29" s="31">
        <v>71430492416</v>
      </c>
      <c r="F29" s="31"/>
      <c r="G29" s="31">
        <v>64126972663</v>
      </c>
      <c r="H29" s="31"/>
      <c r="I29" s="31">
        <v>7303519753</v>
      </c>
      <c r="J29" s="31"/>
      <c r="K29" s="31">
        <v>4413885</v>
      </c>
      <c r="L29" s="31"/>
      <c r="M29" s="31">
        <v>71430492416</v>
      </c>
      <c r="N29" s="31"/>
      <c r="O29" s="31">
        <v>65094125306</v>
      </c>
      <c r="P29" s="31"/>
      <c r="Q29" s="31">
        <v>6336367110</v>
      </c>
    </row>
    <row r="30" spans="1:17" ht="21" x14ac:dyDescent="0.2">
      <c r="A30" s="4" t="s">
        <v>72</v>
      </c>
      <c r="B30" s="30"/>
      <c r="C30" s="31">
        <v>20935220</v>
      </c>
      <c r="D30" s="31"/>
      <c r="E30" s="31">
        <v>477396435817</v>
      </c>
      <c r="F30" s="31"/>
      <c r="G30" s="31">
        <v>386481148220</v>
      </c>
      <c r="H30" s="31"/>
      <c r="I30" s="31">
        <v>90915287597</v>
      </c>
      <c r="J30" s="31"/>
      <c r="K30" s="31">
        <v>20935220</v>
      </c>
      <c r="L30" s="31"/>
      <c r="M30" s="31">
        <v>477396435817</v>
      </c>
      <c r="N30" s="31"/>
      <c r="O30" s="31">
        <v>373301053149</v>
      </c>
      <c r="P30" s="31"/>
      <c r="Q30" s="31">
        <v>104095382668</v>
      </c>
    </row>
    <row r="31" spans="1:17" ht="21" x14ac:dyDescent="0.2">
      <c r="A31" s="4" t="s">
        <v>73</v>
      </c>
      <c r="B31" s="30"/>
      <c r="C31" s="31">
        <v>28380754</v>
      </c>
      <c r="D31" s="31"/>
      <c r="E31" s="31">
        <v>299046018245</v>
      </c>
      <c r="F31" s="31"/>
      <c r="G31" s="31">
        <v>233260436388</v>
      </c>
      <c r="H31" s="31"/>
      <c r="I31" s="31">
        <v>65785581857</v>
      </c>
      <c r="J31" s="31"/>
      <c r="K31" s="31">
        <v>28380754</v>
      </c>
      <c r="L31" s="31"/>
      <c r="M31" s="31">
        <v>299046018245</v>
      </c>
      <c r="N31" s="31"/>
      <c r="O31" s="31">
        <v>215554715097</v>
      </c>
      <c r="P31" s="31"/>
      <c r="Q31" s="31">
        <v>83491303148</v>
      </c>
    </row>
    <row r="32" spans="1:17" ht="21" x14ac:dyDescent="0.2">
      <c r="A32" s="4" t="s">
        <v>67</v>
      </c>
      <c r="B32" s="30"/>
      <c r="C32" s="31">
        <v>7178879</v>
      </c>
      <c r="D32" s="31"/>
      <c r="E32" s="31">
        <v>239204239737</v>
      </c>
      <c r="F32" s="31"/>
      <c r="G32" s="31">
        <v>228757379003</v>
      </c>
      <c r="H32" s="31"/>
      <c r="I32" s="31">
        <v>10446860734</v>
      </c>
      <c r="J32" s="31"/>
      <c r="K32" s="31">
        <v>7178879</v>
      </c>
      <c r="L32" s="31"/>
      <c r="M32" s="31">
        <v>239204239737</v>
      </c>
      <c r="N32" s="31"/>
      <c r="O32" s="31">
        <v>203886463947</v>
      </c>
      <c r="P32" s="31"/>
      <c r="Q32" s="31">
        <v>35317775790</v>
      </c>
    </row>
    <row r="33" spans="1:17" ht="21" x14ac:dyDescent="0.2">
      <c r="A33" s="4" t="s">
        <v>55</v>
      </c>
      <c r="B33" s="30"/>
      <c r="C33" s="31">
        <v>311144</v>
      </c>
      <c r="D33" s="31"/>
      <c r="E33" s="31">
        <v>2251650806</v>
      </c>
      <c r="F33" s="31"/>
      <c r="G33" s="31">
        <v>2105285303</v>
      </c>
      <c r="H33" s="31"/>
      <c r="I33" s="31">
        <v>146365503</v>
      </c>
      <c r="J33" s="31"/>
      <c r="K33" s="31">
        <v>311144</v>
      </c>
      <c r="L33" s="31"/>
      <c r="M33" s="31">
        <v>2251650806</v>
      </c>
      <c r="N33" s="31"/>
      <c r="O33" s="31">
        <v>2105285303</v>
      </c>
      <c r="P33" s="31"/>
      <c r="Q33" s="31">
        <v>146365503</v>
      </c>
    </row>
    <row r="34" spans="1:17" ht="21" x14ac:dyDescent="0.2">
      <c r="A34" s="4" t="s">
        <v>56</v>
      </c>
      <c r="B34" s="30"/>
      <c r="C34" s="31">
        <v>1528129</v>
      </c>
      <c r="D34" s="31"/>
      <c r="E34" s="31">
        <v>125882565731</v>
      </c>
      <c r="F34" s="31"/>
      <c r="G34" s="31">
        <v>128329001874</v>
      </c>
      <c r="H34" s="31"/>
      <c r="I34" s="31">
        <v>-2446436143</v>
      </c>
      <c r="J34" s="31"/>
      <c r="K34" s="31">
        <v>1528129</v>
      </c>
      <c r="L34" s="31"/>
      <c r="M34" s="31">
        <v>125882565731</v>
      </c>
      <c r="N34" s="31"/>
      <c r="O34" s="31">
        <v>128329001874</v>
      </c>
      <c r="P34" s="31"/>
      <c r="Q34" s="31">
        <v>-2446436143</v>
      </c>
    </row>
    <row r="35" spans="1:17" ht="21" x14ac:dyDescent="0.2">
      <c r="A35" s="4" t="s">
        <v>66</v>
      </c>
      <c r="B35" s="30"/>
      <c r="C35" s="31">
        <v>3883169</v>
      </c>
      <c r="D35" s="31"/>
      <c r="E35" s="31">
        <v>300776198136</v>
      </c>
      <c r="F35" s="31"/>
      <c r="G35" s="31">
        <v>229801747509</v>
      </c>
      <c r="H35" s="31"/>
      <c r="I35" s="31">
        <v>70974450627</v>
      </c>
      <c r="J35" s="31"/>
      <c r="K35" s="31">
        <v>3883169</v>
      </c>
      <c r="L35" s="31"/>
      <c r="M35" s="31">
        <v>300776198136</v>
      </c>
      <c r="N35" s="31"/>
      <c r="O35" s="31">
        <v>204329906301</v>
      </c>
      <c r="P35" s="31"/>
      <c r="Q35" s="31">
        <v>96446291835</v>
      </c>
    </row>
    <row r="36" spans="1:17" ht="21" x14ac:dyDescent="0.2">
      <c r="A36" s="4" t="s">
        <v>63</v>
      </c>
      <c r="B36" s="30"/>
      <c r="C36" s="31">
        <v>2200000</v>
      </c>
      <c r="D36" s="31"/>
      <c r="E36" s="31">
        <v>58128067800</v>
      </c>
      <c r="F36" s="31"/>
      <c r="G36" s="31">
        <v>51283039500</v>
      </c>
      <c r="H36" s="31"/>
      <c r="I36" s="31">
        <v>6845028300</v>
      </c>
      <c r="J36" s="31"/>
      <c r="K36" s="31">
        <v>2200000</v>
      </c>
      <c r="L36" s="31"/>
      <c r="M36" s="31">
        <v>58128067800</v>
      </c>
      <c r="N36" s="31"/>
      <c r="O36" s="31">
        <v>53189313578</v>
      </c>
      <c r="P36" s="31"/>
      <c r="Q36" s="31">
        <v>4938754222</v>
      </c>
    </row>
    <row r="37" spans="1:17" ht="21" x14ac:dyDescent="0.2">
      <c r="A37" s="4" t="s">
        <v>85</v>
      </c>
      <c r="B37" s="30"/>
      <c r="C37" s="31">
        <v>17796682</v>
      </c>
      <c r="D37" s="31"/>
      <c r="E37" s="31">
        <v>186991668714</v>
      </c>
      <c r="F37" s="31"/>
      <c r="G37" s="31">
        <v>150376017733</v>
      </c>
      <c r="H37" s="31"/>
      <c r="I37" s="31">
        <v>36615650981</v>
      </c>
      <c r="J37" s="31"/>
      <c r="K37" s="31">
        <v>17796682</v>
      </c>
      <c r="L37" s="31"/>
      <c r="M37" s="31">
        <v>186991668714</v>
      </c>
      <c r="N37" s="31"/>
      <c r="O37" s="31">
        <v>149927872259</v>
      </c>
      <c r="P37" s="31"/>
      <c r="Q37" s="31">
        <v>37063796455</v>
      </c>
    </row>
    <row r="38" spans="1:17" ht="21" x14ac:dyDescent="0.2">
      <c r="A38" s="4" t="s">
        <v>75</v>
      </c>
      <c r="B38" s="30"/>
      <c r="C38" s="31">
        <v>86053577</v>
      </c>
      <c r="D38" s="31"/>
      <c r="E38" s="31">
        <v>782705257684</v>
      </c>
      <c r="F38" s="31"/>
      <c r="G38" s="31">
        <v>646956166871</v>
      </c>
      <c r="H38" s="31"/>
      <c r="I38" s="31">
        <v>135749090813</v>
      </c>
      <c r="J38" s="31"/>
      <c r="K38" s="31">
        <v>86053577</v>
      </c>
      <c r="L38" s="31"/>
      <c r="M38" s="31">
        <v>782705257684</v>
      </c>
      <c r="N38" s="31"/>
      <c r="O38" s="31">
        <v>575654592299</v>
      </c>
      <c r="P38" s="31"/>
      <c r="Q38" s="31">
        <v>207050665385</v>
      </c>
    </row>
    <row r="39" spans="1:17" ht="21" x14ac:dyDescent="0.2">
      <c r="A39" s="4" t="s">
        <v>71</v>
      </c>
      <c r="C39" s="31">
        <v>10499642</v>
      </c>
      <c r="E39" s="31">
        <v>205299116789</v>
      </c>
      <c r="G39" s="31">
        <v>157303977173</v>
      </c>
      <c r="I39" s="31">
        <v>47995139616</v>
      </c>
      <c r="K39" s="31">
        <v>10499642</v>
      </c>
      <c r="M39" s="31">
        <v>205299116789</v>
      </c>
      <c r="O39" s="31">
        <v>144607163885</v>
      </c>
      <c r="Q39" s="31">
        <v>60691952904</v>
      </c>
    </row>
    <row r="40" spans="1:17" ht="21.75" thickBot="1" x14ac:dyDescent="0.25">
      <c r="A40" s="4" t="s">
        <v>81</v>
      </c>
      <c r="C40" s="31">
        <v>18000</v>
      </c>
      <c r="E40" s="31">
        <v>1636305705</v>
      </c>
      <c r="G40" s="31">
        <v>1429282723</v>
      </c>
      <c r="I40" s="31">
        <v>207022982</v>
      </c>
      <c r="K40" s="31">
        <v>18000</v>
      </c>
      <c r="M40" s="31">
        <v>1636305705</v>
      </c>
      <c r="O40" s="31">
        <v>1428495891</v>
      </c>
      <c r="Q40" s="31">
        <v>207809814</v>
      </c>
    </row>
    <row r="41" spans="1:17" ht="19.5" thickBot="1" x14ac:dyDescent="0.25">
      <c r="E41" s="23">
        <f>SUM(E8:E40)</f>
        <v>6809488847119</v>
      </c>
      <c r="G41" s="23">
        <f>SUM(G8:G40)</f>
        <v>5784724337956</v>
      </c>
      <c r="I41" s="23">
        <f>SUM(I8:I40)</f>
        <v>1024764509163</v>
      </c>
      <c r="K41" s="22" t="s">
        <v>15</v>
      </c>
      <c r="M41" s="23">
        <f>SUM(M8:M40)</f>
        <v>6809488847119</v>
      </c>
      <c r="O41" s="23">
        <f>SUM(O8:O40)</f>
        <v>5320939224209</v>
      </c>
      <c r="Q41" s="43">
        <f>SUM(Q8:Q40)</f>
        <v>1488549622910</v>
      </c>
    </row>
    <row r="42" spans="1:17" ht="19.5" thickTop="1" x14ac:dyDescent="0.2"/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Akrami, Abbas</cp:lastModifiedBy>
  <dcterms:created xsi:type="dcterms:W3CDTF">2024-12-24T13:35:10Z</dcterms:created>
  <dcterms:modified xsi:type="dcterms:W3CDTF">2024-12-29T06:45:07Z</dcterms:modified>
</cp:coreProperties>
</file>