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بخشی\"/>
    </mc:Choice>
  </mc:AlternateContent>
  <xr:revisionPtr revIDLastSave="0" documentId="13_ncr:1_{4C8C5126-20EA-421A-BF89-15845B7D0D25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12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فروش'!$K$6:$Q$13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0" l="1"/>
  <c r="C8" i="10"/>
  <c r="C7" i="10"/>
  <c r="S9" i="7"/>
  <c r="S10" i="7"/>
  <c r="S11" i="7"/>
  <c r="S12" i="7"/>
  <c r="S13" i="7"/>
  <c r="S14" i="7"/>
  <c r="S8" i="7"/>
  <c r="I9" i="7"/>
  <c r="I10" i="7"/>
  <c r="I11" i="7"/>
  <c r="I12" i="7"/>
  <c r="I13" i="7"/>
  <c r="I14" i="7"/>
  <c r="I8" i="7"/>
  <c r="Q10" i="7"/>
  <c r="Q12" i="7"/>
  <c r="Q13" i="7"/>
  <c r="Q14" i="7"/>
  <c r="Q8" i="7"/>
  <c r="G10" i="7"/>
  <c r="G12" i="7"/>
  <c r="G13" i="7"/>
  <c r="G14" i="7"/>
  <c r="G8" i="7"/>
  <c r="O9" i="7"/>
  <c r="O10" i="7"/>
  <c r="O11" i="7"/>
  <c r="O12" i="7"/>
  <c r="O13" i="7"/>
  <c r="O14" i="7"/>
  <c r="O8" i="7"/>
  <c r="E9" i="7"/>
  <c r="E10" i="7"/>
  <c r="E11" i="7"/>
  <c r="E12" i="7"/>
  <c r="E13" i="7"/>
  <c r="E14" i="7"/>
  <c r="E8" i="7"/>
  <c r="I9" i="5"/>
  <c r="I10" i="5"/>
  <c r="I11" i="5"/>
  <c r="I12" i="5"/>
  <c r="I13" i="5"/>
  <c r="I14" i="5"/>
  <c r="I8" i="5"/>
  <c r="Q9" i="5"/>
  <c r="Q10" i="5"/>
  <c r="Q11" i="5"/>
  <c r="Q12" i="5"/>
  <c r="Q13" i="5"/>
  <c r="Q14" i="5"/>
  <c r="Q8" i="5"/>
  <c r="I12" i="13"/>
  <c r="I11" i="13"/>
  <c r="I10" i="13"/>
  <c r="I9" i="13"/>
  <c r="I8" i="13"/>
  <c r="Q9" i="13"/>
  <c r="Q10" i="13"/>
  <c r="Q11" i="13"/>
  <c r="Q12" i="13"/>
  <c r="Q8" i="13"/>
  <c r="A4" i="13"/>
  <c r="A2" i="13"/>
  <c r="O13" i="13"/>
  <c r="M13" i="13"/>
  <c r="G13" i="13"/>
  <c r="E13" i="13"/>
  <c r="I13" i="13" l="1"/>
  <c r="Q13" i="13"/>
  <c r="S8" i="12"/>
  <c r="G9" i="8"/>
  <c r="G12" i="8" s="1"/>
  <c r="G10" i="8"/>
  <c r="G11" i="8"/>
  <c r="G8" i="8"/>
  <c r="C9" i="8"/>
  <c r="C10" i="8"/>
  <c r="C11" i="8"/>
  <c r="C8" i="8"/>
  <c r="C12" i="3"/>
  <c r="E12" i="3"/>
  <c r="G12" i="3"/>
  <c r="M9" i="3"/>
  <c r="M10" i="3"/>
  <c r="M11" i="3"/>
  <c r="M8" i="3"/>
  <c r="G9" i="3"/>
  <c r="G10" i="3"/>
  <c r="G11" i="3"/>
  <c r="G8" i="3"/>
  <c r="Y16" i="1"/>
  <c r="I9" i="12"/>
  <c r="K9" i="12"/>
  <c r="M9" i="12"/>
  <c r="S9" i="12"/>
  <c r="Q9" i="12"/>
  <c r="O9" i="12"/>
  <c r="A4" i="12"/>
  <c r="A2" i="12"/>
  <c r="I12" i="3" l="1"/>
  <c r="M12" i="3"/>
  <c r="K12" i="3"/>
  <c r="C12" i="8"/>
  <c r="E9" i="8" s="1"/>
  <c r="C12" i="2"/>
  <c r="E12" i="2"/>
  <c r="G12" i="2"/>
  <c r="K12" i="2"/>
  <c r="I10" i="2"/>
  <c r="I11" i="2"/>
  <c r="E16" i="1"/>
  <c r="G16" i="1"/>
  <c r="K16" i="1"/>
  <c r="O16" i="1"/>
  <c r="U16" i="1"/>
  <c r="W16" i="1"/>
  <c r="I10" i="8" l="1"/>
  <c r="I9" i="8"/>
  <c r="E10" i="8"/>
  <c r="E11" i="8"/>
  <c r="E8" i="8"/>
  <c r="I11" i="8"/>
  <c r="I9" i="2" l="1"/>
  <c r="A2" i="5"/>
  <c r="Q15" i="5" l="1"/>
  <c r="I15" i="7"/>
  <c r="I15" i="5"/>
  <c r="I8" i="2"/>
  <c r="I12" i="2" s="1"/>
  <c r="A2" i="11"/>
  <c r="E9" i="11"/>
  <c r="C9" i="11"/>
  <c r="K11" i="7" l="1"/>
  <c r="K13" i="7"/>
  <c r="K8" i="7"/>
  <c r="K12" i="7"/>
  <c r="K9" i="7"/>
  <c r="K14" i="7"/>
  <c r="K10" i="7"/>
  <c r="G10" i="10"/>
  <c r="K15" i="7" l="1"/>
  <c r="O15" i="5"/>
  <c r="M15" i="5"/>
  <c r="G15" i="5"/>
  <c r="E15" i="5"/>
  <c r="A4" i="5"/>
  <c r="A4" i="3"/>
  <c r="A4" i="8"/>
  <c r="A4" i="7"/>
  <c r="A4" i="10"/>
  <c r="A4" i="11" s="1"/>
  <c r="A4" i="2"/>
  <c r="A2" i="3"/>
  <c r="A2" i="8"/>
  <c r="A2" i="7"/>
  <c r="A2" i="10"/>
  <c r="A2" i="2"/>
  <c r="I8" i="8" l="1"/>
  <c r="I12" i="8" s="1"/>
  <c r="C15" i="7"/>
  <c r="E12" i="8" l="1"/>
  <c r="C10" i="10"/>
  <c r="G15" i="7"/>
  <c r="M15" i="7"/>
  <c r="E15" i="7"/>
  <c r="Q15" i="7"/>
  <c r="O15" i="7"/>
  <c r="E7" i="10" l="1"/>
  <c r="E8" i="10"/>
  <c r="E9" i="10"/>
  <c r="S15" i="7"/>
  <c r="U14" i="7" l="1"/>
  <c r="U13" i="7"/>
  <c r="U10" i="7"/>
  <c r="U12" i="7"/>
  <c r="U8" i="7"/>
  <c r="U11" i="7"/>
  <c r="U9" i="7"/>
  <c r="E10" i="10"/>
  <c r="U15" i="7" l="1"/>
</calcChain>
</file>

<file path=xl/sharedStrings.xml><?xml version="1.0" encoding="utf-8"?>
<sst xmlns="http://schemas.openxmlformats.org/spreadsheetml/2006/main" count="681" uniqueCount="67">
  <si>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</si>
  <si>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</si>
  <si>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</si>
  <si>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</si>
  <si>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</si>
  <si>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</si>
  <si>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</si>
  <si>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</si>
  <si>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</si>
  <si>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</si>
  <si>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</si>
  <si>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</si>
  <si>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</si>
  <si>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</si>
  <si>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</si>
  <si>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</si>
  <si>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</si>
  <si>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</si>
  <si>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</si>
  <si>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</si>
  <si>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</si>
  <si>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</si>
  <si>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</si>
  <si>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</si>
  <si>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</si>
  <si>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</si>
  <si>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</si>
  <si>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</si>
  <si>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</si>
  <si>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</si>
  <si>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</si>
  <si>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</si>
  <si>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</si>
  <si>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</si>
  <si>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</si>
  <si>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</si>
  <si>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</si>
  <si>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</si>
  <si>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</si>
  <si>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</si>
  <si>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</si>
  <si>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</si>
  <si>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</si>
  <si>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</si>
  <si>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</si>
  <si>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</si>
  <si>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سایر درآمد 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</si>
  <si>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</si>
  <si>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</si>
  <si>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</si>
  <si>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</si>
  <si>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1404/01/31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</si>
  <si>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</si>
  <si>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</si>
  <si>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</si>
  <si>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</si>
  <si>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</si>
  <si>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</si>
  <si>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</si>
  <si>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</si>
  <si>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</si>
  <si>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</si>
  <si>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</si>
  <si>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برای ماه منتهی به 1404/02/31</t>
  </si>
  <si>
    <t>1404/02/31</t>
  </si>
  <si>
    <t>-</t>
  </si>
  <si>
    <t>سود و زیان 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</si>
</sst>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right" vertical="center"/>
    </xf>
    <xf numFmtId="164" fontId="7" fillId="0" borderId="0" xfId="5" applyNumberFormat="1" applyFont="1" applyFill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9" fontId="9" fillId="0" borderId="2" xfId="1" applyNumberFormat="1" applyFont="1" applyFill="1" applyBorder="1" applyAlignment="1">
      <alignment horizontal="center" vertical="center"/>
    </xf>
    <xf numFmtId="3" fontId="13" fillId="0" borderId="0" xfId="0" applyNumberFormat="1" applyFont="1" applyFill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7"/>
  <sheetViews>
    <sheetView rightToLeft="1" tabSelected="1" zoomScale="70" zoomScaleNormal="70" workbookViewId="0">
      <selection activeCell="Q24" sqref="Q24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28" width="10.375" style="2" bestFit="1" customWidth="1"/>
    <col min="29" max="16384" width="9" style="2"/>
  </cols>
  <sheetData>
    <row r="2" spans="1:1023 1026:2047 2049:13311 13313:14334 14337:15360 15363:16383" ht="26.25" x14ac:dyDescent="0.2">
      <c r="A2" s="45" t="s">
        <v>47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  <c r="T2" s="45" t="s">
        <v>0</v>
      </c>
      <c r="U2" s="45" t="s">
        <v>0</v>
      </c>
      <c r="V2" s="45" t="s">
        <v>0</v>
      </c>
      <c r="W2" s="45" t="s">
        <v>0</v>
      </c>
      <c r="X2" s="45" t="s">
        <v>0</v>
      </c>
      <c r="Y2" s="45" t="s">
        <v>0</v>
      </c>
    </row>
    <row r="3" spans="1:1023 1026:2047 2049:13311 13313:14334 14337:15360 15363:16383" ht="26.25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  <c r="L3" s="45" t="s">
        <v>1</v>
      </c>
      <c r="M3" s="45" t="s">
        <v>1</v>
      </c>
      <c r="N3" s="45" t="s">
        <v>1</v>
      </c>
      <c r="O3" s="45" t="s">
        <v>1</v>
      </c>
      <c r="P3" s="45" t="s">
        <v>1</v>
      </c>
      <c r="Q3" s="45" t="s">
        <v>1</v>
      </c>
      <c r="R3" s="45" t="s">
        <v>1</v>
      </c>
      <c r="S3" s="45" t="s">
        <v>1</v>
      </c>
      <c r="T3" s="45" t="s">
        <v>1</v>
      </c>
      <c r="U3" s="45" t="s">
        <v>1</v>
      </c>
      <c r="V3" s="45" t="s">
        <v>1</v>
      </c>
      <c r="W3" s="45" t="s">
        <v>1</v>
      </c>
      <c r="X3" s="45" t="s">
        <v>1</v>
      </c>
      <c r="Y3" s="45" t="s">
        <v>1</v>
      </c>
    </row>
    <row r="4" spans="1:1023 1026:2047 2049:13311 13313:14334 14337:15360 15363:16383" ht="26.25" x14ac:dyDescent="0.2">
      <c r="A4" s="45" t="s">
        <v>63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  <c r="V4" s="45" t="s">
        <v>2</v>
      </c>
      <c r="W4" s="45" t="s">
        <v>2</v>
      </c>
      <c r="X4" s="45" t="s">
        <v>2</v>
      </c>
      <c r="Y4" s="45" t="s">
        <v>2</v>
      </c>
    </row>
    <row r="6" spans="1:1023 1026:2047 2049:13311 13313:14334 14337:15360 15363:16383" ht="27" thickBot="1" x14ac:dyDescent="0.25">
      <c r="A6" s="44" t="s">
        <v>3</v>
      </c>
      <c r="C6" s="44" t="s">
        <v>51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4" t="s">
        <v>64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</row>
    <row r="7" spans="1:1023 1026:2047 2049:13311 13313:14334 14337:15360 15363:16383" ht="27" thickBot="1" x14ac:dyDescent="0.25">
      <c r="A7" s="44" t="s">
        <v>3</v>
      </c>
      <c r="C7" s="44" t="s">
        <v>7</v>
      </c>
      <c r="E7" s="44" t="s">
        <v>8</v>
      </c>
      <c r="G7" s="44" t="s">
        <v>9</v>
      </c>
      <c r="I7" s="44" t="s">
        <v>10</v>
      </c>
      <c r="J7" s="44" t="s">
        <v>10</v>
      </c>
      <c r="K7" s="44" t="s">
        <v>10</v>
      </c>
      <c r="M7" s="44" t="s">
        <v>11</v>
      </c>
      <c r="N7" s="44" t="s">
        <v>11</v>
      </c>
      <c r="O7" s="44" t="s">
        <v>11</v>
      </c>
      <c r="Q7" s="44" t="s">
        <v>7</v>
      </c>
      <c r="S7" s="44" t="s">
        <v>12</v>
      </c>
      <c r="U7" s="44" t="s">
        <v>8</v>
      </c>
      <c r="W7" s="44" t="s">
        <v>9</v>
      </c>
      <c r="Y7" s="44" t="s">
        <v>13</v>
      </c>
    </row>
    <row r="8" spans="1:1023 1026:2047 2049:13311 13313:14334 14337:15360 15363:16383" ht="27" thickBot="1" x14ac:dyDescent="0.25">
      <c r="A8" s="44" t="s">
        <v>3</v>
      </c>
      <c r="C8" s="44" t="s">
        <v>7</v>
      </c>
      <c r="E8" s="44" t="s">
        <v>8</v>
      </c>
      <c r="G8" s="44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4" t="s">
        <v>13</v>
      </c>
    </row>
    <row r="9" spans="1:1023 1026:2047 2049:13311 13313:14334 14337:15360 15363:16383" ht="21" x14ac:dyDescent="0.2">
      <c r="A9" s="3" t="s">
        <v>48</v>
      </c>
      <c r="C9" s="35">
        <v>45511669</v>
      </c>
      <c r="D9" s="8"/>
      <c r="E9" s="35">
        <v>592009172871</v>
      </c>
      <c r="F9" s="35"/>
      <c r="G9" s="35">
        <v>654183046274.24695</v>
      </c>
      <c r="H9" s="8"/>
      <c r="I9" s="35">
        <v>14941780</v>
      </c>
      <c r="J9" s="8"/>
      <c r="K9" s="35">
        <v>194360501677.50275</v>
      </c>
      <c r="L9" s="8"/>
      <c r="M9" s="8">
        <v>0</v>
      </c>
      <c r="N9" s="8"/>
      <c r="O9" s="8">
        <v>0</v>
      </c>
      <c r="P9" s="8"/>
      <c r="Q9" s="35">
        <v>60453449</v>
      </c>
      <c r="R9" s="35"/>
      <c r="S9" s="35">
        <v>12750</v>
      </c>
      <c r="T9" s="35"/>
      <c r="U9" s="35">
        <v>810723290475</v>
      </c>
      <c r="V9" s="35"/>
      <c r="W9" s="35">
        <v>766195324975.23804</v>
      </c>
      <c r="Y9" s="1">
        <v>0.12383930299230679</v>
      </c>
      <c r="AA9" s="8"/>
      <c r="AB9" s="8"/>
    </row>
    <row r="10" spans="1:1023 1026:2047 2049:13311 13313:14334 14337:15360 15363:16383" ht="21" x14ac:dyDescent="0.2">
      <c r="A10" s="3" t="s">
        <v>50</v>
      </c>
      <c r="C10" s="35">
        <v>43338929</v>
      </c>
      <c r="D10" s="8"/>
      <c r="E10" s="35">
        <v>613360088120</v>
      </c>
      <c r="F10" s="35"/>
      <c r="G10" s="35">
        <v>572116508306.13599</v>
      </c>
      <c r="H10" s="8"/>
      <c r="I10" s="35">
        <v>25816863</v>
      </c>
      <c r="J10" s="8"/>
      <c r="K10" s="35">
        <v>365376665506.93872</v>
      </c>
      <c r="L10" s="8"/>
      <c r="M10" s="8">
        <v>0</v>
      </c>
      <c r="N10" s="8"/>
      <c r="O10" s="8">
        <v>0</v>
      </c>
      <c r="P10" s="8"/>
      <c r="Q10" s="35">
        <v>69155792</v>
      </c>
      <c r="R10" s="35"/>
      <c r="S10" s="35">
        <v>9970</v>
      </c>
      <c r="T10" s="35"/>
      <c r="U10" s="35">
        <v>688993134482</v>
      </c>
      <c r="V10" s="35"/>
      <c r="W10" s="35">
        <v>685380820924.87195</v>
      </c>
      <c r="Y10" s="1">
        <v>0.11077734408047223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1"/>
      <c r="BB10" s="3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Z10" s="1"/>
      <c r="CC10" s="3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DA10" s="1"/>
      <c r="DD10" s="3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B10" s="1"/>
      <c r="EE10" s="3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C10" s="1"/>
      <c r="FF10" s="3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D10" s="1"/>
      <c r="GG10" s="3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E10" s="1"/>
      <c r="HH10" s="3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F10" s="1"/>
      <c r="II10" s="3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G10" s="1"/>
      <c r="JJ10" s="3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H10" s="1"/>
      <c r="KK10" s="3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I10" s="1"/>
      <c r="LL10" s="3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J10" s="1"/>
      <c r="MM10" s="3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K10" s="1"/>
      <c r="NN10" s="3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L10" s="1"/>
      <c r="OO10" s="3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M10" s="1"/>
      <c r="PP10" s="3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N10" s="1"/>
      <c r="QQ10" s="3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O10" s="1"/>
      <c r="RR10" s="3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P10" s="1"/>
      <c r="SS10" s="3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Q10" s="1"/>
      <c r="TT10" s="3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R10" s="1"/>
      <c r="UU10" s="3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S10" s="1"/>
      <c r="VV10" s="3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T10" s="1"/>
      <c r="WW10" s="3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U10" s="1"/>
      <c r="XX10" s="3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V10" s="1"/>
      <c r="YY10" s="3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W10" s="1"/>
      <c r="ZZ10" s="3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X10" s="1"/>
      <c r="ABA10" s="3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Y10" s="1"/>
      <c r="ACB10" s="3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Z10" s="1"/>
      <c r="ADC10" s="3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EA10" s="1"/>
      <c r="AED10" s="3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B10" s="1"/>
      <c r="AFE10" s="3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C10" s="1"/>
      <c r="AGF10" s="3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D10" s="1"/>
      <c r="AHG10" s="3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E10" s="1"/>
      <c r="AIH10" s="3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F10" s="1"/>
      <c r="AJI10" s="3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G10" s="1"/>
      <c r="AKJ10" s="3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H10" s="1"/>
      <c r="ALK10" s="3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I10" s="1"/>
      <c r="AML10" s="3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J10" s="1"/>
      <c r="ANM10" s="3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K10" s="1"/>
      <c r="AON10" s="3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L10" s="1"/>
      <c r="APO10" s="3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M10" s="1"/>
      <c r="AQP10" s="3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N10" s="1"/>
      <c r="ARQ10" s="3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O10" s="1"/>
      <c r="ASR10" s="3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P10" s="1"/>
      <c r="ATS10" s="3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Q10" s="1"/>
      <c r="AUT10" s="3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R10" s="1"/>
      <c r="AVU10" s="3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S10" s="1"/>
      <c r="AWV10" s="3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T10" s="1"/>
      <c r="AXW10" s="3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U10" s="1"/>
      <c r="AYX10" s="3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V10" s="1"/>
      <c r="AZY10" s="3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W10" s="1"/>
      <c r="BAZ10" s="3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X10" s="1"/>
      <c r="BCA10" s="3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Y10" s="1"/>
      <c r="BDB10" s="3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Z10" s="1"/>
      <c r="BEC10" s="3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FA10" s="1"/>
      <c r="BFD10" s="3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B10" s="1"/>
      <c r="BGE10" s="3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C10" s="1"/>
      <c r="BHF10" s="3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D10" s="1"/>
      <c r="BIG10" s="3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E10" s="1"/>
      <c r="BJH10" s="3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F10" s="1"/>
      <c r="BKI10" s="3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G10" s="1"/>
      <c r="BLJ10" s="3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H10" s="1"/>
      <c r="BMK10" s="3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I10" s="1"/>
      <c r="BNL10" s="3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J10" s="1"/>
      <c r="BOM10" s="3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K10" s="1"/>
      <c r="BPN10" s="3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L10" s="1"/>
      <c r="BQO10" s="3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M10" s="1"/>
      <c r="BRP10" s="3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N10" s="1"/>
      <c r="BSQ10" s="3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O10" s="1"/>
      <c r="BTR10" s="3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P10" s="1"/>
      <c r="BUS10" s="3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Q10" s="1"/>
      <c r="BVT10" s="3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R10" s="1"/>
      <c r="BWU10" s="3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S10" s="1"/>
      <c r="BXV10" s="3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T10" s="1"/>
      <c r="BYW10" s="3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U10" s="1"/>
      <c r="BZX10" s="3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V10" s="1"/>
      <c r="CAY10" s="3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W10" s="1"/>
      <c r="CBZ10" s="3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X10" s="1"/>
      <c r="CDA10" s="3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Y10" s="1"/>
      <c r="CEB10" s="3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Z10" s="1"/>
      <c r="CFC10" s="3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GA10" s="1"/>
      <c r="CGD10" s="3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B10" s="1"/>
      <c r="CHE10" s="3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C10" s="1"/>
      <c r="CIF10" s="3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D10" s="1"/>
      <c r="CJG10" s="3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E10" s="1"/>
      <c r="CKH10" s="3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F10" s="1"/>
      <c r="CLI10" s="3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G10" s="1"/>
      <c r="CMJ10" s="3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H10" s="1"/>
      <c r="CNK10" s="3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I10" s="1"/>
      <c r="COL10" s="3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J10" s="1"/>
      <c r="CPM10" s="3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K10" s="1"/>
      <c r="CQN10" s="3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L10" s="1"/>
      <c r="CRO10" s="3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M10" s="1"/>
      <c r="CSP10" s="3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N10" s="1"/>
      <c r="CTQ10" s="3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O10" s="1"/>
      <c r="CUR10" s="3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P10" s="1"/>
      <c r="CVS10" s="3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Q10" s="1"/>
      <c r="CWT10" s="3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R10" s="1"/>
      <c r="CXU10" s="3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S10" s="1"/>
      <c r="CYV10" s="3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T10" s="1"/>
      <c r="CZW10" s="3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U10" s="1"/>
      <c r="DAX10" s="3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V10" s="1"/>
      <c r="DBY10" s="3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W10" s="1"/>
      <c r="DCZ10" s="3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X10" s="1"/>
      <c r="DEA10" s="3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Y10" s="1"/>
      <c r="DFB10" s="3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Z10" s="1"/>
      <c r="DGC10" s="3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HA10" s="1"/>
      <c r="DHD10" s="3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B10" s="1"/>
      <c r="DIE10" s="3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C10" s="1"/>
      <c r="DJF10" s="3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D10" s="1"/>
      <c r="DKG10" s="3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E10" s="1"/>
      <c r="DLH10" s="3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F10" s="1"/>
      <c r="DMI10" s="3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G10" s="1"/>
      <c r="DNJ10" s="3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H10" s="1"/>
      <c r="DOK10" s="3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I10" s="1"/>
      <c r="DPL10" s="3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J10" s="1"/>
      <c r="DQM10" s="3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K10" s="1"/>
      <c r="DRN10" s="3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L10" s="1"/>
      <c r="DSO10" s="3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M10" s="1"/>
      <c r="DTP10" s="3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N10" s="1"/>
      <c r="DUQ10" s="3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O10" s="1"/>
      <c r="DVR10" s="3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P10" s="1"/>
      <c r="DWS10" s="3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Q10" s="1"/>
      <c r="DXT10" s="3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R10" s="1"/>
      <c r="DYU10" s="3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S10" s="1"/>
      <c r="DZV10" s="3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T10" s="1"/>
      <c r="EAW10" s="3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U10" s="1"/>
      <c r="EBX10" s="3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V10" s="1"/>
      <c r="ECY10" s="3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W10" s="1"/>
      <c r="EDZ10" s="3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X10" s="1"/>
      <c r="EFA10" s="3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Y10" s="1"/>
      <c r="EGB10" s="3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Z10" s="1"/>
      <c r="EHC10" s="3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IA10" s="1"/>
      <c r="EID10" s="3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B10" s="1"/>
      <c r="EJE10" s="3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C10" s="1"/>
      <c r="EKF10" s="3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D10" s="1"/>
      <c r="ELG10" s="3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E10" s="1"/>
      <c r="EMH10" s="3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F10" s="1"/>
      <c r="ENI10" s="3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G10" s="1"/>
      <c r="EOJ10" s="3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H10" s="1"/>
      <c r="EPK10" s="3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I10" s="1"/>
      <c r="EQL10" s="3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J10" s="1"/>
      <c r="ERM10" s="3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K10" s="1"/>
      <c r="ESN10" s="3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L10" s="1"/>
      <c r="ETO10" s="3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M10" s="1"/>
      <c r="EUP10" s="3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N10" s="1"/>
      <c r="EVQ10" s="3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O10" s="1"/>
      <c r="EWR10" s="3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P10" s="1"/>
      <c r="EXS10" s="3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Q10" s="1"/>
      <c r="EYT10" s="3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R10" s="1"/>
      <c r="EZU10" s="3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S10" s="1"/>
      <c r="FAV10" s="3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T10" s="1"/>
      <c r="FBW10" s="3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U10" s="1"/>
      <c r="FCX10" s="3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V10" s="1"/>
      <c r="FDY10" s="3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W10" s="1"/>
      <c r="FEZ10" s="3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X10" s="1"/>
      <c r="FGA10" s="3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Y10" s="1"/>
      <c r="FHB10" s="3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Z10" s="1"/>
      <c r="FIC10" s="3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JA10" s="1"/>
      <c r="FJD10" s="3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B10" s="1"/>
      <c r="FKE10" s="3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C10" s="1"/>
      <c r="FLF10" s="3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D10" s="1"/>
      <c r="FMG10" s="3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E10" s="1"/>
      <c r="FNH10" s="3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F10" s="1"/>
      <c r="FOI10" s="3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G10" s="1"/>
      <c r="FPJ10" s="3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H10" s="1"/>
      <c r="FQK10" s="3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I10" s="1"/>
      <c r="FRL10" s="3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J10" s="1"/>
      <c r="FSM10" s="3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K10" s="1"/>
      <c r="FTN10" s="3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L10" s="1"/>
      <c r="FUO10" s="3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M10" s="1"/>
      <c r="FVP10" s="3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N10" s="1"/>
      <c r="FWQ10" s="3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O10" s="1"/>
      <c r="FXR10" s="3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P10" s="1"/>
      <c r="FYS10" s="3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Q10" s="1"/>
      <c r="FZT10" s="3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R10" s="1"/>
      <c r="GAU10" s="3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S10" s="1"/>
      <c r="GBV10" s="3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T10" s="1"/>
      <c r="GCW10" s="3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U10" s="1"/>
      <c r="GDX10" s="3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V10" s="1"/>
      <c r="GEY10" s="3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W10" s="1"/>
      <c r="GFZ10" s="3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X10" s="1"/>
      <c r="GHA10" s="3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Y10" s="1"/>
      <c r="GIB10" s="3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Z10" s="1"/>
      <c r="GJC10" s="3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KA10" s="1"/>
      <c r="GKD10" s="3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B10" s="1"/>
      <c r="GLE10" s="3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C10" s="1"/>
      <c r="GMF10" s="3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D10" s="1"/>
      <c r="GNG10" s="3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E10" s="1"/>
      <c r="GOH10" s="3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F10" s="1"/>
      <c r="GPI10" s="3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G10" s="1"/>
      <c r="GQJ10" s="3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H10" s="1"/>
      <c r="GRK10" s="3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I10" s="1"/>
      <c r="GSL10" s="3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J10" s="1"/>
      <c r="GTM10" s="3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K10" s="1"/>
      <c r="GUN10" s="3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L10" s="1"/>
      <c r="GVO10" s="3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M10" s="1"/>
      <c r="GWP10" s="3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N10" s="1"/>
      <c r="GXQ10" s="3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O10" s="1"/>
      <c r="GYR10" s="3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P10" s="1"/>
      <c r="GZS10" s="3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Q10" s="1"/>
      <c r="HAT10" s="3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R10" s="1"/>
      <c r="HBU10" s="3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S10" s="1"/>
      <c r="HCV10" s="3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T10" s="1"/>
      <c r="HDW10" s="3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U10" s="1"/>
      <c r="HEX10" s="3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V10" s="1"/>
      <c r="HFY10" s="3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W10" s="1"/>
      <c r="HGZ10" s="3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X10" s="1"/>
      <c r="HIA10" s="3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Y10" s="1"/>
      <c r="HJB10" s="3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Z10" s="1"/>
      <c r="HKC10" s="3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LA10" s="1"/>
      <c r="HLD10" s="3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B10" s="1"/>
      <c r="HME10" s="3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C10" s="1"/>
      <c r="HNF10" s="3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D10" s="1"/>
      <c r="HOG10" s="3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E10" s="1"/>
      <c r="HPH10" s="3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F10" s="1"/>
      <c r="HQI10" s="3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G10" s="1"/>
      <c r="HRJ10" s="3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H10" s="1"/>
      <c r="HSK10" s="3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I10" s="1"/>
      <c r="HTL10" s="3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J10" s="1"/>
      <c r="HUM10" s="3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K10" s="1"/>
      <c r="HVN10" s="3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L10" s="1"/>
      <c r="HWO10" s="3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M10" s="1"/>
      <c r="HXP10" s="3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N10" s="1"/>
      <c r="HYQ10" s="3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O10" s="1"/>
      <c r="HZR10" s="3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P10" s="1"/>
      <c r="IAS10" s="3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Q10" s="1"/>
      <c r="IBT10" s="3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R10" s="1"/>
      <c r="ICU10" s="3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S10" s="1"/>
      <c r="IDV10" s="3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T10" s="1"/>
      <c r="IEW10" s="3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U10" s="1"/>
      <c r="IFX10" s="3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V10" s="1"/>
      <c r="IGY10" s="3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W10" s="1"/>
      <c r="IHZ10" s="3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X10" s="1"/>
      <c r="IJA10" s="3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Y10" s="1"/>
      <c r="IKB10" s="3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Z10" s="1"/>
      <c r="ILC10" s="3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MA10" s="1"/>
      <c r="IMD10" s="3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B10" s="1"/>
      <c r="INE10" s="3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C10" s="1"/>
      <c r="IOF10" s="3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D10" s="1"/>
      <c r="IPG10" s="3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E10" s="1"/>
      <c r="IQH10" s="3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F10" s="1"/>
      <c r="IRI10" s="3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G10" s="1"/>
      <c r="ISJ10" s="3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H10" s="1"/>
      <c r="ITK10" s="3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I10" s="1"/>
      <c r="IUL10" s="3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J10" s="1"/>
      <c r="IVM10" s="3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K10" s="1"/>
      <c r="IWN10" s="3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L10" s="1"/>
      <c r="IXO10" s="3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M10" s="1"/>
      <c r="IYP10" s="3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N10" s="1"/>
      <c r="IZQ10" s="3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O10" s="1"/>
      <c r="JAR10" s="3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P10" s="1"/>
      <c r="JBS10" s="3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Q10" s="1"/>
      <c r="JCT10" s="3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R10" s="1"/>
      <c r="JDU10" s="3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S10" s="1"/>
      <c r="JEV10" s="3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T10" s="1"/>
      <c r="JFW10" s="3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U10" s="1"/>
      <c r="JGX10" s="3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V10" s="1"/>
      <c r="JHY10" s="3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W10" s="1"/>
      <c r="JIZ10" s="3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X10" s="1"/>
      <c r="JKA10" s="3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Y10" s="1"/>
      <c r="JLB10" s="3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Z10" s="1"/>
      <c r="JMC10" s="3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NA10" s="1"/>
      <c r="JND10" s="3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B10" s="1"/>
      <c r="JOE10" s="3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C10" s="1"/>
      <c r="JPF10" s="3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D10" s="1"/>
      <c r="JQG10" s="3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E10" s="1"/>
      <c r="JRH10" s="3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F10" s="1"/>
      <c r="JSI10" s="3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G10" s="1"/>
      <c r="JTJ10" s="3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H10" s="1"/>
      <c r="JUK10" s="3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I10" s="1"/>
      <c r="JVL10" s="3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J10" s="1"/>
      <c r="JWM10" s="3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K10" s="1"/>
      <c r="JXN10" s="3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L10" s="1"/>
      <c r="JYO10" s="3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M10" s="1"/>
      <c r="JZP10" s="3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N10" s="1"/>
      <c r="KAQ10" s="3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O10" s="1"/>
      <c r="KBR10" s="3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P10" s="1"/>
      <c r="KCS10" s="3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Q10" s="1"/>
      <c r="KDT10" s="3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R10" s="1"/>
      <c r="KEU10" s="3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S10" s="1"/>
      <c r="KFV10" s="3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T10" s="1"/>
      <c r="KGW10" s="3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U10" s="1"/>
      <c r="KHX10" s="3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V10" s="1"/>
      <c r="KIY10" s="3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W10" s="1"/>
      <c r="KJZ10" s="3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X10" s="1"/>
      <c r="KLA10" s="3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Y10" s="1"/>
      <c r="KMB10" s="3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Z10" s="1"/>
      <c r="KNC10" s="3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OA10" s="1"/>
      <c r="KOD10" s="3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B10" s="1"/>
      <c r="KPE10" s="3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C10" s="1"/>
      <c r="KQF10" s="3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D10" s="1"/>
      <c r="KRG10" s="3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E10" s="1"/>
      <c r="KSH10" s="3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F10" s="1"/>
      <c r="KTI10" s="3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G10" s="1"/>
      <c r="KUJ10" s="3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H10" s="1"/>
      <c r="KVK10" s="3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I10" s="1"/>
      <c r="KWL10" s="3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J10" s="1"/>
      <c r="KXM10" s="3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K10" s="1"/>
      <c r="KYN10" s="3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L10" s="1"/>
      <c r="KZO10" s="3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M10" s="1"/>
      <c r="LAP10" s="3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N10" s="1"/>
      <c r="LBQ10" s="3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O10" s="1"/>
      <c r="LCR10" s="3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P10" s="1"/>
      <c r="LDS10" s="3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Q10" s="1"/>
      <c r="LET10" s="3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R10" s="1"/>
      <c r="LFU10" s="3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S10" s="1"/>
      <c r="LGV10" s="3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T10" s="1"/>
      <c r="LHW10" s="3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U10" s="1"/>
      <c r="LIX10" s="3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V10" s="1"/>
      <c r="LJY10" s="3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W10" s="1"/>
      <c r="LKZ10" s="3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X10" s="1"/>
      <c r="LMA10" s="3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Y10" s="1"/>
      <c r="LNB10" s="3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Z10" s="1"/>
      <c r="LOC10" s="3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PA10" s="1"/>
      <c r="LPD10" s="3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B10" s="1"/>
      <c r="LQE10" s="3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C10" s="1"/>
      <c r="LRF10" s="3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D10" s="1"/>
      <c r="LSG10" s="3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E10" s="1"/>
      <c r="LTH10" s="3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F10" s="1"/>
      <c r="LUI10" s="3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G10" s="1"/>
      <c r="LVJ10" s="3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H10" s="1"/>
      <c r="LWK10" s="3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I10" s="1"/>
      <c r="LXL10" s="3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J10" s="1"/>
      <c r="LYM10" s="3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K10" s="1"/>
      <c r="LZN10" s="3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L10" s="1"/>
      <c r="MAO10" s="3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M10" s="1"/>
      <c r="MBP10" s="3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N10" s="1"/>
      <c r="MCQ10" s="3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O10" s="1"/>
      <c r="MDR10" s="3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P10" s="1"/>
      <c r="MES10" s="3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Q10" s="1"/>
      <c r="MFT10" s="3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R10" s="1"/>
      <c r="MGU10" s="3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S10" s="1"/>
      <c r="MHV10" s="3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T10" s="1"/>
      <c r="MIW10" s="3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U10" s="1"/>
      <c r="MJX10" s="3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V10" s="1"/>
      <c r="MKY10" s="3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W10" s="1"/>
      <c r="MLZ10" s="3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X10" s="1"/>
      <c r="MNA10" s="3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Y10" s="1"/>
      <c r="MOB10" s="3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Z10" s="1"/>
      <c r="MPC10" s="3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QA10" s="1"/>
      <c r="MQD10" s="3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B10" s="1"/>
      <c r="MRE10" s="3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C10" s="1"/>
      <c r="MSF10" s="3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D10" s="1"/>
      <c r="MTG10" s="3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E10" s="1"/>
      <c r="MUH10" s="3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F10" s="1"/>
      <c r="MVI10" s="3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G10" s="1"/>
      <c r="MWJ10" s="3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H10" s="1"/>
      <c r="MXK10" s="3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I10" s="1"/>
      <c r="MYL10" s="3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J10" s="1"/>
      <c r="MZM10" s="3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K10" s="1"/>
      <c r="NAN10" s="3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L10" s="1"/>
      <c r="NBO10" s="3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M10" s="1"/>
      <c r="NCP10" s="3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N10" s="1"/>
      <c r="NDQ10" s="3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O10" s="1"/>
      <c r="NER10" s="3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P10" s="1"/>
      <c r="NFS10" s="3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Q10" s="1"/>
      <c r="NGT10" s="3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R10" s="1"/>
      <c r="NHU10" s="3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S10" s="1"/>
      <c r="NIV10" s="3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T10" s="1"/>
      <c r="NJW10" s="3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U10" s="1"/>
      <c r="NKX10" s="3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V10" s="1"/>
      <c r="NLY10" s="3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W10" s="1"/>
      <c r="NMZ10" s="3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X10" s="1"/>
      <c r="NOA10" s="3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Y10" s="1"/>
      <c r="NPB10" s="3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Z10" s="1"/>
      <c r="NQC10" s="3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RA10" s="1"/>
      <c r="NRD10" s="3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B10" s="1"/>
      <c r="NSE10" s="3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C10" s="1"/>
      <c r="NTF10" s="3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D10" s="1"/>
      <c r="NUG10" s="3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E10" s="1"/>
      <c r="NVH10" s="3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F10" s="1"/>
      <c r="NWI10" s="3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G10" s="1"/>
      <c r="NXJ10" s="3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H10" s="1"/>
      <c r="NYK10" s="3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I10" s="1"/>
      <c r="NZL10" s="3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J10" s="1"/>
      <c r="OAM10" s="3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K10" s="1"/>
      <c r="OBN10" s="3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L10" s="1"/>
      <c r="OCO10" s="3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M10" s="1"/>
      <c r="ODP10" s="3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N10" s="1"/>
      <c r="OEQ10" s="3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O10" s="1"/>
      <c r="OFR10" s="3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P10" s="1"/>
      <c r="OGS10" s="3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Q10" s="1"/>
      <c r="OHT10" s="3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R10" s="1"/>
      <c r="OIU10" s="3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S10" s="1"/>
      <c r="OJV10" s="3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T10" s="1"/>
      <c r="OKW10" s="3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U10" s="1"/>
      <c r="OLX10" s="3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V10" s="1"/>
      <c r="OMY10" s="3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W10" s="1"/>
      <c r="ONZ10" s="3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X10" s="1"/>
      <c r="OPA10" s="3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Y10" s="1"/>
      <c r="OQB10" s="3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Z10" s="1"/>
      <c r="ORC10" s="3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SA10" s="1"/>
      <c r="OSD10" s="3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B10" s="1"/>
      <c r="OTE10" s="3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C10" s="1"/>
      <c r="OUF10" s="3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D10" s="1"/>
      <c r="OVG10" s="3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E10" s="1"/>
      <c r="OWH10" s="3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F10" s="1"/>
      <c r="OXI10" s="3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G10" s="1"/>
      <c r="OYJ10" s="3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H10" s="1"/>
      <c r="OZK10" s="3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I10" s="1"/>
      <c r="PAL10" s="3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J10" s="1"/>
      <c r="PBM10" s="3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K10" s="1"/>
      <c r="PCN10" s="3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L10" s="1"/>
      <c r="PDO10" s="3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M10" s="1"/>
      <c r="PEP10" s="3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N10" s="1"/>
      <c r="PFQ10" s="3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O10" s="1"/>
      <c r="PGR10" s="3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P10" s="1"/>
      <c r="PHS10" s="3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Q10" s="1"/>
      <c r="PIT10" s="3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R10" s="1"/>
      <c r="PJU10" s="3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S10" s="1"/>
      <c r="PKV10" s="3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T10" s="1"/>
      <c r="PLW10" s="3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U10" s="1"/>
      <c r="PMX10" s="3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V10" s="1"/>
      <c r="PNY10" s="3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W10" s="1"/>
      <c r="POZ10" s="3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X10" s="1"/>
      <c r="PQA10" s="3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Y10" s="1"/>
      <c r="PRB10" s="3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Z10" s="1"/>
      <c r="PSC10" s="3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TA10" s="1"/>
      <c r="PTD10" s="3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B10" s="1"/>
      <c r="PUE10" s="3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C10" s="1"/>
      <c r="PVF10" s="3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D10" s="1"/>
      <c r="PWG10" s="3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E10" s="1"/>
      <c r="PXH10" s="3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F10" s="1"/>
      <c r="PYI10" s="3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G10" s="1"/>
      <c r="PZJ10" s="3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H10" s="1"/>
      <c r="QAK10" s="3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I10" s="1"/>
      <c r="QBL10" s="3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J10" s="1"/>
      <c r="QCM10" s="3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K10" s="1"/>
      <c r="QDN10" s="3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L10" s="1"/>
      <c r="QEO10" s="3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M10" s="1"/>
      <c r="QFP10" s="3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N10" s="1"/>
      <c r="QGQ10" s="3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O10" s="1"/>
      <c r="QHR10" s="3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P10" s="1"/>
      <c r="QIS10" s="3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Q10" s="1"/>
      <c r="QJT10" s="3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R10" s="1"/>
      <c r="QKU10" s="3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S10" s="1"/>
      <c r="QLV10" s="3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T10" s="1"/>
      <c r="QMW10" s="3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U10" s="1"/>
      <c r="QNX10" s="3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V10" s="1"/>
      <c r="QOY10" s="3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W10" s="1"/>
      <c r="QPZ10" s="3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X10" s="1"/>
      <c r="QRA10" s="3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Y10" s="1"/>
      <c r="QSB10" s="3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Z10" s="1"/>
      <c r="QTC10" s="3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UA10" s="1"/>
      <c r="QUD10" s="3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B10" s="1"/>
      <c r="QVE10" s="3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C10" s="1"/>
      <c r="QWF10" s="3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D10" s="1"/>
      <c r="QXG10" s="3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E10" s="1"/>
      <c r="QYH10" s="3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F10" s="1"/>
      <c r="QZI10" s="3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G10" s="1"/>
      <c r="RAJ10" s="3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H10" s="1"/>
      <c r="RBK10" s="3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I10" s="1"/>
      <c r="RCL10" s="3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J10" s="1"/>
      <c r="RDM10" s="3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K10" s="1"/>
      <c r="REN10" s="3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L10" s="1"/>
      <c r="RFO10" s="3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M10" s="1"/>
      <c r="RGP10" s="3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N10" s="1"/>
      <c r="RHQ10" s="3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O10" s="1"/>
      <c r="RIR10" s="3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P10" s="1"/>
      <c r="RJS10" s="3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Q10" s="1"/>
      <c r="RKT10" s="3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R10" s="1"/>
      <c r="RLU10" s="3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S10" s="1"/>
      <c r="RMV10" s="3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T10" s="1"/>
      <c r="RNW10" s="3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U10" s="1"/>
      <c r="ROX10" s="3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V10" s="1"/>
      <c r="RPY10" s="3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W10" s="1"/>
      <c r="RQZ10" s="3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X10" s="1"/>
      <c r="RSA10" s="3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Y10" s="1"/>
      <c r="RTB10" s="3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Z10" s="1"/>
      <c r="RUC10" s="3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VA10" s="1"/>
      <c r="RVD10" s="3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B10" s="1"/>
      <c r="RWE10" s="3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C10" s="1"/>
      <c r="RXF10" s="3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D10" s="1"/>
      <c r="RYG10" s="3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E10" s="1"/>
      <c r="RZH10" s="3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F10" s="1"/>
      <c r="SAI10" s="3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G10" s="1"/>
      <c r="SBJ10" s="3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H10" s="1"/>
      <c r="SCK10" s="3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I10" s="1"/>
      <c r="SDL10" s="3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J10" s="1"/>
      <c r="SEM10" s="3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K10" s="1"/>
      <c r="SFN10" s="3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L10" s="1"/>
      <c r="SGO10" s="3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M10" s="1"/>
      <c r="SHP10" s="3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N10" s="1"/>
      <c r="SIQ10" s="3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O10" s="1"/>
      <c r="SJR10" s="3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P10" s="1"/>
      <c r="SKS10" s="3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Q10" s="1"/>
      <c r="SLT10" s="3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R10" s="1"/>
      <c r="SMU10" s="3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S10" s="1"/>
      <c r="SNV10" s="3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T10" s="1"/>
      <c r="SOW10" s="3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U10" s="1"/>
      <c r="SPX10" s="3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V10" s="1"/>
      <c r="SQY10" s="3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W10" s="1"/>
      <c r="SRZ10" s="3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X10" s="1"/>
      <c r="STA10" s="3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Y10" s="1"/>
      <c r="SUB10" s="3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Z10" s="1"/>
      <c r="SVC10" s="3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WA10" s="1"/>
      <c r="SWD10" s="3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B10" s="1"/>
      <c r="SXE10" s="3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C10" s="1"/>
      <c r="SYF10" s="3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D10" s="1"/>
      <c r="SZG10" s="3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E10" s="1"/>
      <c r="TAH10" s="3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F10" s="1"/>
      <c r="TBI10" s="3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G10" s="1"/>
      <c r="TCJ10" s="3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H10" s="1"/>
      <c r="TDK10" s="3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I10" s="1"/>
      <c r="TEL10" s="3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J10" s="1"/>
      <c r="TFM10" s="3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K10" s="1"/>
      <c r="TGN10" s="3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L10" s="1"/>
      <c r="THO10" s="3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M10" s="1"/>
      <c r="TIP10" s="3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N10" s="1"/>
      <c r="TJQ10" s="3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O10" s="1"/>
      <c r="TKR10" s="3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P10" s="1"/>
      <c r="TLS10" s="3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Q10" s="1"/>
      <c r="TMT10" s="3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R10" s="1"/>
      <c r="TNU10" s="3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S10" s="1"/>
      <c r="TOV10" s="3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T10" s="1"/>
      <c r="TPW10" s="3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U10" s="1"/>
      <c r="TQX10" s="3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V10" s="1"/>
      <c r="TRY10" s="3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W10" s="1"/>
      <c r="TSZ10" s="3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X10" s="1"/>
      <c r="TUA10" s="3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Y10" s="1"/>
      <c r="TVB10" s="3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Z10" s="1"/>
      <c r="TWC10" s="3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XA10" s="1"/>
      <c r="TXD10" s="3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B10" s="1"/>
      <c r="TYE10" s="3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C10" s="1"/>
      <c r="TZF10" s="3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D10" s="1"/>
      <c r="UAG10" s="3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E10" s="1"/>
      <c r="UBH10" s="3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F10" s="1"/>
      <c r="UCI10" s="3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G10" s="1"/>
      <c r="UDJ10" s="3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H10" s="1"/>
      <c r="UEK10" s="3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I10" s="1"/>
      <c r="UFL10" s="3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J10" s="1"/>
      <c r="UGM10" s="3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K10" s="1"/>
      <c r="UHN10" s="3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L10" s="1"/>
      <c r="UIO10" s="3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M10" s="1"/>
      <c r="UJP10" s="3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N10" s="1"/>
      <c r="UKQ10" s="3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O10" s="1"/>
      <c r="ULR10" s="3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P10" s="1"/>
      <c r="UMS10" s="3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Q10" s="1"/>
      <c r="UNT10" s="3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R10" s="1"/>
      <c r="UOU10" s="3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S10" s="1"/>
      <c r="UPV10" s="3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T10" s="1"/>
      <c r="UQW10" s="3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U10" s="1"/>
      <c r="URX10" s="3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V10" s="1"/>
      <c r="USY10" s="3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W10" s="1"/>
      <c r="UTZ10" s="3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X10" s="1"/>
      <c r="UVA10" s="3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Y10" s="1"/>
      <c r="UWB10" s="3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Z10" s="1"/>
      <c r="UXC10" s="3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YA10" s="1"/>
      <c r="UYD10" s="3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B10" s="1"/>
      <c r="UZE10" s="3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C10" s="1"/>
      <c r="VAF10" s="3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D10" s="1"/>
      <c r="VBG10" s="3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E10" s="1"/>
      <c r="VCH10" s="3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F10" s="1"/>
      <c r="VDI10" s="3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G10" s="1"/>
      <c r="VEJ10" s="3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H10" s="1"/>
      <c r="VFK10" s="3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I10" s="1"/>
      <c r="VGL10" s="3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J10" s="1"/>
      <c r="VHM10" s="3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K10" s="1"/>
      <c r="VIN10" s="3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L10" s="1"/>
      <c r="VJO10" s="3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M10" s="1"/>
      <c r="VKP10" s="3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N10" s="1"/>
      <c r="VLQ10" s="3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O10" s="1"/>
      <c r="VMR10" s="3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P10" s="1"/>
      <c r="VNS10" s="3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Q10" s="1"/>
      <c r="VOT10" s="3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R10" s="1"/>
      <c r="VPU10" s="3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S10" s="1"/>
      <c r="VQV10" s="3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T10" s="1"/>
      <c r="VRW10" s="3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U10" s="1"/>
      <c r="VSX10" s="3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V10" s="1"/>
      <c r="VTY10" s="3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W10" s="1"/>
      <c r="VUZ10" s="3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X10" s="1"/>
      <c r="VWA10" s="3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Y10" s="1"/>
      <c r="VXB10" s="3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Z10" s="1"/>
      <c r="VYC10" s="3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ZA10" s="1"/>
      <c r="VZD10" s="3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B10" s="1"/>
      <c r="WAE10" s="3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C10" s="1"/>
      <c r="WBF10" s="3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D10" s="1"/>
      <c r="WCG10" s="3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E10" s="1"/>
      <c r="WDH10" s="3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F10" s="1"/>
      <c r="WEI10" s="3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G10" s="1"/>
      <c r="WFJ10" s="3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H10" s="1"/>
      <c r="WGK10" s="3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I10" s="1"/>
      <c r="WHL10" s="3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J10" s="1"/>
      <c r="WIM10" s="3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K10" s="1"/>
      <c r="WJN10" s="3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L10" s="1"/>
      <c r="WKO10" s="3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M10" s="1"/>
      <c r="WLP10" s="3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N10" s="1"/>
      <c r="WMQ10" s="3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O10" s="1"/>
      <c r="WNR10" s="3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P10" s="1"/>
      <c r="WOS10" s="3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Q10" s="1"/>
      <c r="WPT10" s="3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R10" s="1"/>
      <c r="WQU10" s="3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S10" s="1"/>
      <c r="WRV10" s="3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T10" s="1"/>
      <c r="WSW10" s="3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U10" s="1"/>
      <c r="WTX10" s="3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V10" s="1"/>
      <c r="WUY10" s="3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W10" s="1"/>
      <c r="WVZ10" s="3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X10" s="1"/>
      <c r="WXA10" s="3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Y10" s="1"/>
      <c r="WYB10" s="3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Z10" s="1"/>
      <c r="WZC10" s="3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XAA10" s="1"/>
      <c r="XAD10" s="3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B10" s="1"/>
      <c r="XBE10" s="3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C10" s="1"/>
      <c r="XCF10" s="3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D10" s="1"/>
      <c r="XDG10" s="3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E10" s="1"/>
      <c r="XEH10" s="3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</row>
    <row r="11" spans="1:1023 1026:2047 2049:13311 13313:14334 14337:15360 15363:16383" ht="21" x14ac:dyDescent="0.2">
      <c r="A11" s="3" t="s">
        <v>52</v>
      </c>
      <c r="C11" s="35">
        <v>376846749</v>
      </c>
      <c r="D11" s="8"/>
      <c r="E11" s="35">
        <v>896689083466</v>
      </c>
      <c r="F11" s="35"/>
      <c r="G11" s="35">
        <v>957489129715.85803</v>
      </c>
      <c r="H11" s="8"/>
      <c r="I11" s="35">
        <v>97076788</v>
      </c>
      <c r="J11" s="8"/>
      <c r="K11" s="35">
        <v>230989643106.99994</v>
      </c>
      <c r="L11" s="8"/>
      <c r="M11" s="8">
        <v>0</v>
      </c>
      <c r="N11" s="8"/>
      <c r="O11" s="8">
        <v>0</v>
      </c>
      <c r="P11" s="8"/>
      <c r="Q11" s="35">
        <v>473923537</v>
      </c>
      <c r="R11" s="35"/>
      <c r="S11" s="35">
        <v>2382</v>
      </c>
      <c r="T11" s="35"/>
      <c r="U11" s="35">
        <v>1155531712849</v>
      </c>
      <c r="V11" s="35"/>
      <c r="W11" s="35">
        <v>1122168994236.45</v>
      </c>
      <c r="Y11" s="1">
        <v>0.18137493346140046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Y11" s="1"/>
      <c r="BB11" s="3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Z11" s="1"/>
      <c r="CC11" s="3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DA11" s="1"/>
      <c r="DD11" s="3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B11" s="1"/>
      <c r="EE11" s="3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C11" s="1"/>
      <c r="FF11" s="3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D11" s="1"/>
      <c r="GG11" s="3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E11" s="1"/>
      <c r="HH11" s="3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F11" s="1"/>
      <c r="II11" s="3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G11" s="1"/>
      <c r="JJ11" s="3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H11" s="1"/>
      <c r="KK11" s="3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I11" s="1"/>
      <c r="LL11" s="3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J11" s="1"/>
      <c r="MM11" s="3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K11" s="1"/>
      <c r="NN11" s="3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L11" s="1"/>
      <c r="OO11" s="3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M11" s="1"/>
      <c r="PP11" s="3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N11" s="1"/>
      <c r="QQ11" s="3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O11" s="1"/>
      <c r="RR11" s="3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P11" s="1"/>
      <c r="SS11" s="3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Q11" s="1"/>
      <c r="TT11" s="3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R11" s="1"/>
      <c r="UU11" s="3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S11" s="1"/>
      <c r="VV11" s="3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T11" s="1"/>
      <c r="WW11" s="3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U11" s="1"/>
      <c r="XX11" s="3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V11" s="1"/>
      <c r="YY11" s="3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W11" s="1"/>
      <c r="ZZ11" s="3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X11" s="1"/>
      <c r="ABA11" s="3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Y11" s="1"/>
      <c r="ACB11" s="3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Z11" s="1"/>
      <c r="ADC11" s="3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EA11" s="1"/>
      <c r="AED11" s="3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B11" s="1"/>
      <c r="AFE11" s="3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C11" s="1"/>
      <c r="AGF11" s="3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D11" s="1"/>
      <c r="AHG11" s="3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E11" s="1"/>
      <c r="AIH11" s="3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F11" s="1"/>
      <c r="AJI11" s="3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G11" s="1"/>
      <c r="AKJ11" s="3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H11" s="1"/>
      <c r="ALK11" s="3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I11" s="1"/>
      <c r="AML11" s="3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J11" s="1"/>
      <c r="ANM11" s="3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K11" s="1"/>
      <c r="AON11" s="3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L11" s="1"/>
      <c r="APO11" s="3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M11" s="1"/>
      <c r="AQP11" s="3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N11" s="1"/>
      <c r="ARQ11" s="3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O11" s="1"/>
      <c r="ASR11" s="3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P11" s="1"/>
      <c r="ATS11" s="3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Q11" s="1"/>
      <c r="AUT11" s="3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R11" s="1"/>
      <c r="AVU11" s="3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S11" s="1"/>
      <c r="AWV11" s="3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T11" s="1"/>
      <c r="AXW11" s="3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U11" s="1"/>
      <c r="AYX11" s="3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V11" s="1"/>
      <c r="AZY11" s="3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W11" s="1"/>
      <c r="BAZ11" s="3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X11" s="1"/>
      <c r="BCA11" s="3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Y11" s="1"/>
      <c r="BDB11" s="3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Z11" s="1"/>
      <c r="BEC11" s="3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FA11" s="1"/>
      <c r="BFD11" s="3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B11" s="1"/>
      <c r="BGE11" s="3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C11" s="1"/>
      <c r="BHF11" s="3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D11" s="1"/>
      <c r="BIG11" s="3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E11" s="1"/>
      <c r="BJH11" s="3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F11" s="1"/>
      <c r="BKI11" s="3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G11" s="1"/>
      <c r="BLJ11" s="3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H11" s="1"/>
      <c r="BMK11" s="3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I11" s="1"/>
      <c r="BNL11" s="3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J11" s="1"/>
      <c r="BOM11" s="3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K11" s="1"/>
      <c r="BPN11" s="3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L11" s="1"/>
      <c r="BQO11" s="3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M11" s="1"/>
      <c r="BRP11" s="3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N11" s="1"/>
      <c r="BSQ11" s="3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O11" s="1"/>
      <c r="BTR11" s="3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P11" s="1"/>
      <c r="BUS11" s="3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Q11" s="1"/>
      <c r="BVT11" s="3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R11" s="1"/>
      <c r="BWU11" s="3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S11" s="1"/>
      <c r="BXV11" s="3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T11" s="1"/>
      <c r="BYW11" s="3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U11" s="1"/>
      <c r="BZX11" s="3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V11" s="1"/>
      <c r="CAY11" s="3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W11" s="1"/>
      <c r="CBZ11" s="3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X11" s="1"/>
      <c r="CDA11" s="3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Y11" s="1"/>
      <c r="CEB11" s="3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Z11" s="1"/>
      <c r="CFC11" s="3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GA11" s="1"/>
      <c r="CGD11" s="3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B11" s="1"/>
      <c r="CHE11" s="3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C11" s="1"/>
      <c r="CIF11" s="3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D11" s="1"/>
      <c r="CJG11" s="3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E11" s="1"/>
      <c r="CKH11" s="3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F11" s="1"/>
      <c r="CLI11" s="3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G11" s="1"/>
      <c r="CMJ11" s="3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H11" s="1"/>
      <c r="CNK11" s="3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I11" s="1"/>
      <c r="COL11" s="3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J11" s="1"/>
      <c r="CPM11" s="3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K11" s="1"/>
      <c r="CQN11" s="3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L11" s="1"/>
      <c r="CRO11" s="3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M11" s="1"/>
      <c r="CSP11" s="3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N11" s="1"/>
      <c r="CTQ11" s="3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O11" s="1"/>
      <c r="CUR11" s="3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P11" s="1"/>
      <c r="CVS11" s="3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Q11" s="1"/>
      <c r="CWT11" s="3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R11" s="1"/>
      <c r="CXU11" s="3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S11" s="1"/>
      <c r="CYV11" s="3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T11" s="1"/>
      <c r="CZW11" s="3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U11" s="1"/>
      <c r="DAX11" s="3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V11" s="1"/>
      <c r="DBY11" s="3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W11" s="1"/>
      <c r="DCZ11" s="3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X11" s="1"/>
      <c r="DEA11" s="3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Y11" s="1"/>
      <c r="DFB11" s="3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Z11" s="1"/>
      <c r="DGC11" s="3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HA11" s="1"/>
      <c r="DHD11" s="3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B11" s="1"/>
      <c r="DIE11" s="3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C11" s="1"/>
      <c r="DJF11" s="3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D11" s="1"/>
      <c r="DKG11" s="3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E11" s="1"/>
      <c r="DLH11" s="3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F11" s="1"/>
      <c r="DMI11" s="3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G11" s="1"/>
      <c r="DNJ11" s="3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H11" s="1"/>
      <c r="DOK11" s="3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I11" s="1"/>
      <c r="DPL11" s="3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J11" s="1"/>
      <c r="DQM11" s="3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K11" s="1"/>
      <c r="DRN11" s="3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L11" s="1"/>
      <c r="DSO11" s="3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M11" s="1"/>
      <c r="DTP11" s="3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N11" s="1"/>
      <c r="DUQ11" s="3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O11" s="1"/>
      <c r="DVR11" s="3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P11" s="1"/>
      <c r="DWS11" s="3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Q11" s="1"/>
      <c r="DXT11" s="3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R11" s="1"/>
      <c r="DYU11" s="3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S11" s="1"/>
      <c r="DZV11" s="3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T11" s="1"/>
      <c r="EAW11" s="3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U11" s="1"/>
      <c r="EBX11" s="3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V11" s="1"/>
      <c r="ECY11" s="3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W11" s="1"/>
      <c r="EDZ11" s="3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X11" s="1"/>
      <c r="EFA11" s="3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Y11" s="1"/>
      <c r="EGB11" s="3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Z11" s="1"/>
      <c r="EHC11" s="3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IA11" s="1"/>
      <c r="EID11" s="3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B11" s="1"/>
      <c r="EJE11" s="3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C11" s="1"/>
      <c r="EKF11" s="3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D11" s="1"/>
      <c r="ELG11" s="3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E11" s="1"/>
      <c r="EMH11" s="3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F11" s="1"/>
      <c r="ENI11" s="3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G11" s="1"/>
      <c r="EOJ11" s="3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H11" s="1"/>
      <c r="EPK11" s="3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I11" s="1"/>
      <c r="EQL11" s="3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J11" s="1"/>
      <c r="ERM11" s="3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K11" s="1"/>
      <c r="ESN11" s="3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L11" s="1"/>
      <c r="ETO11" s="3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M11" s="1"/>
      <c r="EUP11" s="3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N11" s="1"/>
      <c r="EVQ11" s="3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O11" s="1"/>
      <c r="EWR11" s="3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P11" s="1"/>
      <c r="EXS11" s="3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Q11" s="1"/>
      <c r="EYT11" s="3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R11" s="1"/>
      <c r="EZU11" s="3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S11" s="1"/>
      <c r="FAV11" s="3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T11" s="1"/>
      <c r="FBW11" s="3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U11" s="1"/>
      <c r="FCX11" s="3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V11" s="1"/>
      <c r="FDY11" s="3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W11" s="1"/>
      <c r="FEZ11" s="3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X11" s="1"/>
      <c r="FGA11" s="3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Y11" s="1"/>
      <c r="FHB11" s="3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Z11" s="1"/>
      <c r="FIC11" s="3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JA11" s="1"/>
      <c r="FJD11" s="3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B11" s="1"/>
      <c r="FKE11" s="3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C11" s="1"/>
      <c r="FLF11" s="3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D11" s="1"/>
      <c r="FMG11" s="3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E11" s="1"/>
      <c r="FNH11" s="3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F11" s="1"/>
      <c r="FOI11" s="3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G11" s="1"/>
      <c r="FPJ11" s="3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H11" s="1"/>
      <c r="FQK11" s="3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I11" s="1"/>
      <c r="FRL11" s="3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J11" s="1"/>
      <c r="FSM11" s="3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K11" s="1"/>
      <c r="FTN11" s="3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L11" s="1"/>
      <c r="FUO11" s="3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M11" s="1"/>
      <c r="FVP11" s="3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N11" s="1"/>
      <c r="FWQ11" s="3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O11" s="1"/>
      <c r="FXR11" s="3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P11" s="1"/>
      <c r="FYS11" s="3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Q11" s="1"/>
      <c r="FZT11" s="3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R11" s="1"/>
      <c r="GAU11" s="3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S11" s="1"/>
      <c r="GBV11" s="3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T11" s="1"/>
      <c r="GCW11" s="3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U11" s="1"/>
      <c r="GDX11" s="3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V11" s="1"/>
      <c r="GEY11" s="3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W11" s="1"/>
      <c r="GFZ11" s="3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X11" s="1"/>
      <c r="GHA11" s="3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Y11" s="1"/>
      <c r="GIB11" s="3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Z11" s="1"/>
      <c r="GJC11" s="3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KA11" s="1"/>
      <c r="GKD11" s="3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B11" s="1"/>
      <c r="GLE11" s="3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C11" s="1"/>
      <c r="GMF11" s="3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D11" s="1"/>
      <c r="GNG11" s="3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E11" s="1"/>
      <c r="GOH11" s="3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F11" s="1"/>
      <c r="GPI11" s="3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G11" s="1"/>
      <c r="GQJ11" s="3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H11" s="1"/>
      <c r="GRK11" s="3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I11" s="1"/>
      <c r="GSL11" s="3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J11" s="1"/>
      <c r="GTM11" s="3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K11" s="1"/>
      <c r="GUN11" s="3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L11" s="1"/>
      <c r="GVO11" s="3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M11" s="1"/>
      <c r="GWP11" s="3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N11" s="1"/>
      <c r="GXQ11" s="3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O11" s="1"/>
      <c r="GYR11" s="3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P11" s="1"/>
      <c r="GZS11" s="3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Q11" s="1"/>
      <c r="HAT11" s="3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R11" s="1"/>
      <c r="HBU11" s="3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S11" s="1"/>
      <c r="HCV11" s="3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T11" s="1"/>
      <c r="HDW11" s="3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U11" s="1"/>
      <c r="HEX11" s="3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V11" s="1"/>
      <c r="HFY11" s="3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W11" s="1"/>
      <c r="HGZ11" s="3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X11" s="1"/>
      <c r="HIA11" s="3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Y11" s="1"/>
      <c r="HJB11" s="3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Z11" s="1"/>
      <c r="HKC11" s="3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LA11" s="1"/>
      <c r="HLD11" s="3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B11" s="1"/>
      <c r="HME11" s="3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C11" s="1"/>
      <c r="HNF11" s="3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D11" s="1"/>
      <c r="HOG11" s="3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E11" s="1"/>
      <c r="HPH11" s="3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F11" s="1"/>
      <c r="HQI11" s="3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G11" s="1"/>
      <c r="HRJ11" s="3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H11" s="1"/>
      <c r="HSK11" s="3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I11" s="1"/>
      <c r="HTL11" s="3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J11" s="1"/>
      <c r="HUM11" s="3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K11" s="1"/>
      <c r="HVN11" s="3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L11" s="1"/>
      <c r="HWO11" s="3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M11" s="1"/>
      <c r="HXP11" s="3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N11" s="1"/>
      <c r="HYQ11" s="3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O11" s="1"/>
      <c r="HZR11" s="3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P11" s="1"/>
      <c r="IAS11" s="3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Q11" s="1"/>
      <c r="IBT11" s="3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R11" s="1"/>
      <c r="ICU11" s="3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S11" s="1"/>
      <c r="IDV11" s="3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T11" s="1"/>
      <c r="IEW11" s="3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U11" s="1"/>
      <c r="IFX11" s="3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V11" s="1"/>
      <c r="IGY11" s="3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W11" s="1"/>
      <c r="IHZ11" s="3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X11" s="1"/>
      <c r="IJA11" s="3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Y11" s="1"/>
      <c r="IKB11" s="3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Z11" s="1"/>
      <c r="ILC11" s="3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MA11" s="1"/>
      <c r="IMD11" s="3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B11" s="1"/>
      <c r="INE11" s="3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C11" s="1"/>
      <c r="IOF11" s="3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D11" s="1"/>
      <c r="IPG11" s="3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E11" s="1"/>
      <c r="IQH11" s="3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F11" s="1"/>
      <c r="IRI11" s="3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G11" s="1"/>
      <c r="ISJ11" s="3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H11" s="1"/>
      <c r="ITK11" s="3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I11" s="1"/>
      <c r="IUL11" s="3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J11" s="1"/>
      <c r="IVM11" s="3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K11" s="1"/>
      <c r="IWN11" s="3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L11" s="1"/>
      <c r="IXO11" s="3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M11" s="1"/>
      <c r="IYP11" s="3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N11" s="1"/>
      <c r="IZQ11" s="3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O11" s="1"/>
      <c r="JAR11" s="3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P11" s="1"/>
      <c r="JBS11" s="3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Q11" s="1"/>
      <c r="JCT11" s="3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R11" s="1"/>
      <c r="JDU11" s="3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S11" s="1"/>
      <c r="JEV11" s="3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T11" s="1"/>
      <c r="JFW11" s="3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U11" s="1"/>
      <c r="JGX11" s="3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V11" s="1"/>
      <c r="JHY11" s="3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W11" s="1"/>
      <c r="JIZ11" s="3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X11" s="1"/>
      <c r="JKA11" s="3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Y11" s="1"/>
      <c r="JLB11" s="3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Z11" s="1"/>
      <c r="JMC11" s="3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NA11" s="1"/>
      <c r="JND11" s="3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B11" s="1"/>
      <c r="JOE11" s="3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C11" s="1"/>
      <c r="JPF11" s="3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D11" s="1"/>
      <c r="JQG11" s="3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E11" s="1"/>
      <c r="JRH11" s="3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F11" s="1"/>
      <c r="JSI11" s="3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G11" s="1"/>
      <c r="JTJ11" s="3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H11" s="1"/>
      <c r="JUK11" s="3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I11" s="1"/>
      <c r="JVL11" s="3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J11" s="1"/>
      <c r="JWM11" s="3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K11" s="1"/>
      <c r="JXN11" s="3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L11" s="1"/>
      <c r="JYO11" s="3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M11" s="1"/>
      <c r="JZP11" s="3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N11" s="1"/>
      <c r="KAQ11" s="3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O11" s="1"/>
      <c r="KBR11" s="3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P11" s="1"/>
      <c r="KCS11" s="3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Q11" s="1"/>
      <c r="KDT11" s="3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R11" s="1"/>
      <c r="KEU11" s="3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S11" s="1"/>
      <c r="KFV11" s="3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T11" s="1"/>
      <c r="KGW11" s="3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U11" s="1"/>
      <c r="KHX11" s="3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V11" s="1"/>
      <c r="KIY11" s="3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W11" s="1"/>
      <c r="KJZ11" s="3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X11" s="1"/>
      <c r="KLA11" s="3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Y11" s="1"/>
      <c r="KMB11" s="3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Z11" s="1"/>
      <c r="KNC11" s="3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OA11" s="1"/>
      <c r="KOD11" s="3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B11" s="1"/>
      <c r="KPE11" s="3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C11" s="1"/>
      <c r="KQF11" s="3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D11" s="1"/>
      <c r="KRG11" s="3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E11" s="1"/>
      <c r="KSH11" s="3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F11" s="1"/>
      <c r="KTI11" s="3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G11" s="1"/>
      <c r="KUJ11" s="3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H11" s="1"/>
      <c r="KVK11" s="3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I11" s="1"/>
      <c r="KWL11" s="3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J11" s="1"/>
      <c r="KXM11" s="3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K11" s="1"/>
      <c r="KYN11" s="3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L11" s="1"/>
      <c r="KZO11" s="3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M11" s="1"/>
      <c r="LAP11" s="3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N11" s="1"/>
      <c r="LBQ11" s="3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O11" s="1"/>
      <c r="LCR11" s="3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P11" s="1"/>
      <c r="LDS11" s="3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Q11" s="1"/>
      <c r="LET11" s="3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R11" s="1"/>
      <c r="LFU11" s="3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S11" s="1"/>
      <c r="LGV11" s="3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T11" s="1"/>
      <c r="LHW11" s="3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U11" s="1"/>
      <c r="LIX11" s="3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V11" s="1"/>
      <c r="LJY11" s="3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W11" s="1"/>
      <c r="LKZ11" s="3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X11" s="1"/>
      <c r="LMA11" s="3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Y11" s="1"/>
      <c r="LNB11" s="3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Z11" s="1"/>
      <c r="LOC11" s="3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PA11" s="1"/>
      <c r="LPD11" s="3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B11" s="1"/>
      <c r="LQE11" s="3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C11" s="1"/>
      <c r="LRF11" s="3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D11" s="1"/>
      <c r="LSG11" s="3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E11" s="1"/>
      <c r="LTH11" s="3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F11" s="1"/>
      <c r="LUI11" s="3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G11" s="1"/>
      <c r="LVJ11" s="3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H11" s="1"/>
      <c r="LWK11" s="3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I11" s="1"/>
      <c r="LXL11" s="3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J11" s="1"/>
      <c r="LYM11" s="3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K11" s="1"/>
      <c r="LZN11" s="3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L11" s="1"/>
      <c r="MAO11" s="3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M11" s="1"/>
      <c r="MBP11" s="3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N11" s="1"/>
      <c r="MCQ11" s="3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O11" s="1"/>
      <c r="MDR11" s="3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P11" s="1"/>
      <c r="MES11" s="3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Q11" s="1"/>
      <c r="MFT11" s="3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R11" s="1"/>
      <c r="MGU11" s="3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S11" s="1"/>
      <c r="MHV11" s="3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T11" s="1"/>
      <c r="MIW11" s="3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U11" s="1"/>
      <c r="MJX11" s="3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V11" s="1"/>
      <c r="MKY11" s="3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W11" s="1"/>
      <c r="MLZ11" s="3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X11" s="1"/>
      <c r="MNA11" s="3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Y11" s="1"/>
      <c r="MOB11" s="3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Z11" s="1"/>
      <c r="MPC11" s="3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QA11" s="1"/>
      <c r="MQD11" s="3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B11" s="1"/>
      <c r="MRE11" s="3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C11" s="1"/>
      <c r="MSF11" s="3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D11" s="1"/>
      <c r="MTG11" s="3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E11" s="1"/>
      <c r="MUH11" s="3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F11" s="1"/>
      <c r="MVI11" s="3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G11" s="1"/>
      <c r="MWJ11" s="3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H11" s="1"/>
      <c r="MXK11" s="3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I11" s="1"/>
      <c r="MYL11" s="3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J11" s="1"/>
      <c r="MZM11" s="3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K11" s="1"/>
      <c r="NAN11" s="3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L11" s="1"/>
      <c r="NBO11" s="3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M11" s="1"/>
      <c r="NCP11" s="3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N11" s="1"/>
      <c r="NDQ11" s="3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O11" s="1"/>
      <c r="NER11" s="3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P11" s="1"/>
      <c r="NFS11" s="3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Q11" s="1"/>
      <c r="NGT11" s="3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R11" s="1"/>
      <c r="NHU11" s="3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S11" s="1"/>
      <c r="NIV11" s="3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T11" s="1"/>
      <c r="NJW11" s="3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U11" s="1"/>
      <c r="NKX11" s="3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V11" s="1"/>
      <c r="NLY11" s="3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W11" s="1"/>
      <c r="NMZ11" s="3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X11" s="1"/>
      <c r="NOA11" s="3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Y11" s="1"/>
      <c r="NPB11" s="3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Z11" s="1"/>
      <c r="NQC11" s="3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RA11" s="1"/>
      <c r="NRD11" s="3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B11" s="1"/>
      <c r="NSE11" s="3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C11" s="1"/>
      <c r="NTF11" s="3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D11" s="1"/>
      <c r="NUG11" s="3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E11" s="1"/>
      <c r="NVH11" s="3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F11" s="1"/>
      <c r="NWI11" s="3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G11" s="1"/>
      <c r="NXJ11" s="3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H11" s="1"/>
      <c r="NYK11" s="3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I11" s="1"/>
      <c r="NZL11" s="3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J11" s="1"/>
      <c r="OAM11" s="3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K11" s="1"/>
      <c r="OBN11" s="3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L11" s="1"/>
      <c r="OCO11" s="3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M11" s="1"/>
      <c r="ODP11" s="3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N11" s="1"/>
      <c r="OEQ11" s="3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O11" s="1"/>
      <c r="OFR11" s="3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P11" s="1"/>
      <c r="OGS11" s="3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Q11" s="1"/>
      <c r="OHT11" s="3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R11" s="1"/>
      <c r="OIU11" s="3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S11" s="1"/>
      <c r="OJV11" s="3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T11" s="1"/>
      <c r="OKW11" s="3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U11" s="1"/>
      <c r="OLX11" s="3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V11" s="1"/>
      <c r="OMY11" s="3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W11" s="1"/>
      <c r="ONZ11" s="3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X11" s="1"/>
      <c r="OPA11" s="3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Y11" s="1"/>
      <c r="OQB11" s="3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Z11" s="1"/>
      <c r="ORC11" s="3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SA11" s="1"/>
      <c r="OSD11" s="3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B11" s="1"/>
      <c r="OTE11" s="3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C11" s="1"/>
      <c r="OUF11" s="3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D11" s="1"/>
      <c r="OVG11" s="3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E11" s="1"/>
      <c r="OWH11" s="3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F11" s="1"/>
      <c r="OXI11" s="3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G11" s="1"/>
      <c r="OYJ11" s="3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H11" s="1"/>
      <c r="OZK11" s="3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I11" s="1"/>
      <c r="PAL11" s="3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J11" s="1"/>
      <c r="PBM11" s="3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K11" s="1"/>
      <c r="PCN11" s="3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L11" s="1"/>
      <c r="PDO11" s="3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M11" s="1"/>
      <c r="PEP11" s="3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N11" s="1"/>
      <c r="PFQ11" s="3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O11" s="1"/>
      <c r="PGR11" s="3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P11" s="1"/>
      <c r="PHS11" s="3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Q11" s="1"/>
      <c r="PIT11" s="3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R11" s="1"/>
      <c r="PJU11" s="3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S11" s="1"/>
      <c r="PKV11" s="3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T11" s="1"/>
      <c r="PLW11" s="3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U11" s="1"/>
      <c r="PMX11" s="3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V11" s="1"/>
      <c r="PNY11" s="3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W11" s="1"/>
      <c r="POZ11" s="3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X11" s="1"/>
      <c r="PQA11" s="3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Y11" s="1"/>
      <c r="PRB11" s="3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Z11" s="1"/>
      <c r="PSC11" s="3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TA11" s="1"/>
      <c r="PTD11" s="3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B11" s="1"/>
      <c r="PUE11" s="3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C11" s="1"/>
      <c r="PVF11" s="3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D11" s="1"/>
      <c r="PWG11" s="3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E11" s="1"/>
      <c r="PXH11" s="3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F11" s="1"/>
      <c r="PYI11" s="3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G11" s="1"/>
      <c r="PZJ11" s="3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H11" s="1"/>
      <c r="QAK11" s="3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I11" s="1"/>
      <c r="QBL11" s="3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J11" s="1"/>
      <c r="QCM11" s="3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K11" s="1"/>
      <c r="QDN11" s="3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L11" s="1"/>
      <c r="QEO11" s="3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M11" s="1"/>
      <c r="QFP11" s="3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N11" s="1"/>
      <c r="QGQ11" s="3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O11" s="1"/>
      <c r="QHR11" s="3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P11" s="1"/>
      <c r="QIS11" s="3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Q11" s="1"/>
      <c r="QJT11" s="3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R11" s="1"/>
      <c r="QKU11" s="3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S11" s="1"/>
      <c r="QLV11" s="3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T11" s="1"/>
      <c r="QMW11" s="3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U11" s="1"/>
      <c r="QNX11" s="3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V11" s="1"/>
      <c r="QOY11" s="3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W11" s="1"/>
      <c r="QPZ11" s="3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X11" s="1"/>
      <c r="QRA11" s="3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Y11" s="1"/>
      <c r="QSB11" s="3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Z11" s="1"/>
      <c r="QTC11" s="3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UA11" s="1"/>
      <c r="QUD11" s="3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B11" s="1"/>
      <c r="QVE11" s="3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C11" s="1"/>
      <c r="QWF11" s="3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D11" s="1"/>
      <c r="QXG11" s="3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E11" s="1"/>
      <c r="QYH11" s="3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F11" s="1"/>
      <c r="QZI11" s="3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G11" s="1"/>
      <c r="RAJ11" s="3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H11" s="1"/>
      <c r="RBK11" s="3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I11" s="1"/>
      <c r="RCL11" s="3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J11" s="1"/>
      <c r="RDM11" s="3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K11" s="1"/>
      <c r="REN11" s="3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L11" s="1"/>
      <c r="RFO11" s="3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M11" s="1"/>
      <c r="RGP11" s="3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N11" s="1"/>
      <c r="RHQ11" s="3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O11" s="1"/>
      <c r="RIR11" s="3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P11" s="1"/>
      <c r="RJS11" s="3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Q11" s="1"/>
      <c r="RKT11" s="3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R11" s="1"/>
      <c r="RLU11" s="3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S11" s="1"/>
      <c r="RMV11" s="3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T11" s="1"/>
      <c r="RNW11" s="3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U11" s="1"/>
      <c r="ROX11" s="3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V11" s="1"/>
      <c r="RPY11" s="3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W11" s="1"/>
      <c r="RQZ11" s="3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X11" s="1"/>
      <c r="RSA11" s="3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Y11" s="1"/>
      <c r="RTB11" s="3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Z11" s="1"/>
      <c r="RUC11" s="3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VA11" s="1"/>
      <c r="RVD11" s="3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B11" s="1"/>
      <c r="RWE11" s="3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C11" s="1"/>
      <c r="RXF11" s="3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D11" s="1"/>
      <c r="RYG11" s="3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E11" s="1"/>
      <c r="RZH11" s="3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F11" s="1"/>
      <c r="SAI11" s="3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G11" s="1"/>
      <c r="SBJ11" s="3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H11" s="1"/>
      <c r="SCK11" s="3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I11" s="1"/>
      <c r="SDL11" s="3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J11" s="1"/>
      <c r="SEM11" s="3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K11" s="1"/>
      <c r="SFN11" s="3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L11" s="1"/>
      <c r="SGO11" s="3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M11" s="1"/>
      <c r="SHP11" s="3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N11" s="1"/>
      <c r="SIQ11" s="3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O11" s="1"/>
      <c r="SJR11" s="3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P11" s="1"/>
      <c r="SKS11" s="3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Q11" s="1"/>
      <c r="SLT11" s="3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R11" s="1"/>
      <c r="SMU11" s="3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S11" s="1"/>
      <c r="SNV11" s="3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T11" s="1"/>
      <c r="SOW11" s="3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U11" s="1"/>
      <c r="SPX11" s="3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V11" s="1"/>
      <c r="SQY11" s="3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W11" s="1"/>
      <c r="SRZ11" s="3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X11" s="1"/>
      <c r="STA11" s="3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Y11" s="1"/>
      <c r="SUB11" s="3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Z11" s="1"/>
      <c r="SVC11" s="3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WA11" s="1"/>
      <c r="SWD11" s="3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B11" s="1"/>
      <c r="SXE11" s="3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C11" s="1"/>
      <c r="SYF11" s="3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D11" s="1"/>
      <c r="SZG11" s="3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E11" s="1"/>
      <c r="TAH11" s="3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F11" s="1"/>
      <c r="TBI11" s="3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G11" s="1"/>
      <c r="TCJ11" s="3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H11" s="1"/>
      <c r="TDK11" s="3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I11" s="1"/>
      <c r="TEL11" s="3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J11" s="1"/>
      <c r="TFM11" s="3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K11" s="1"/>
      <c r="TGN11" s="3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L11" s="1"/>
      <c r="THO11" s="3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M11" s="1"/>
      <c r="TIP11" s="3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N11" s="1"/>
      <c r="TJQ11" s="3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O11" s="1"/>
      <c r="TKR11" s="3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P11" s="1"/>
      <c r="TLS11" s="3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Q11" s="1"/>
      <c r="TMT11" s="3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R11" s="1"/>
      <c r="TNU11" s="3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S11" s="1"/>
      <c r="TOV11" s="3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T11" s="1"/>
      <c r="TPW11" s="3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U11" s="1"/>
      <c r="TQX11" s="3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V11" s="1"/>
      <c r="TRY11" s="3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W11" s="1"/>
      <c r="TSZ11" s="3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X11" s="1"/>
      <c r="TUA11" s="3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Y11" s="1"/>
      <c r="TVB11" s="3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Z11" s="1"/>
      <c r="TWC11" s="3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XA11" s="1"/>
      <c r="TXD11" s="3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B11" s="1"/>
      <c r="TYE11" s="3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C11" s="1"/>
      <c r="TZF11" s="3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D11" s="1"/>
      <c r="UAG11" s="3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E11" s="1"/>
      <c r="UBH11" s="3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F11" s="1"/>
      <c r="UCI11" s="3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G11" s="1"/>
      <c r="UDJ11" s="3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H11" s="1"/>
      <c r="UEK11" s="3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I11" s="1"/>
      <c r="UFL11" s="3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J11" s="1"/>
      <c r="UGM11" s="3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K11" s="1"/>
      <c r="UHN11" s="3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L11" s="1"/>
      <c r="UIO11" s="3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M11" s="1"/>
      <c r="UJP11" s="3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N11" s="1"/>
      <c r="UKQ11" s="3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O11" s="1"/>
      <c r="ULR11" s="3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P11" s="1"/>
      <c r="UMS11" s="3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Q11" s="1"/>
      <c r="UNT11" s="3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R11" s="1"/>
      <c r="UOU11" s="3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S11" s="1"/>
      <c r="UPV11" s="3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T11" s="1"/>
      <c r="UQW11" s="3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U11" s="1"/>
      <c r="URX11" s="3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V11" s="1"/>
      <c r="USY11" s="3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W11" s="1"/>
      <c r="UTZ11" s="3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X11" s="1"/>
      <c r="UVA11" s="3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Y11" s="1"/>
      <c r="UWB11" s="3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Z11" s="1"/>
      <c r="UXC11" s="3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YA11" s="1"/>
      <c r="UYD11" s="3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B11" s="1"/>
      <c r="UZE11" s="3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C11" s="1"/>
      <c r="VAF11" s="3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D11" s="1"/>
      <c r="VBG11" s="3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E11" s="1"/>
      <c r="VCH11" s="3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F11" s="1"/>
      <c r="VDI11" s="3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G11" s="1"/>
      <c r="VEJ11" s="3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H11" s="1"/>
      <c r="VFK11" s="3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I11" s="1"/>
      <c r="VGL11" s="3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J11" s="1"/>
      <c r="VHM11" s="3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K11" s="1"/>
      <c r="VIN11" s="3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L11" s="1"/>
      <c r="VJO11" s="3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M11" s="1"/>
      <c r="VKP11" s="3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N11" s="1"/>
      <c r="VLQ11" s="3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O11" s="1"/>
      <c r="VMR11" s="3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P11" s="1"/>
      <c r="VNS11" s="3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Q11" s="1"/>
      <c r="VOT11" s="3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R11" s="1"/>
      <c r="VPU11" s="3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S11" s="1"/>
      <c r="VQV11" s="3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T11" s="1"/>
      <c r="VRW11" s="3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U11" s="1"/>
      <c r="VSX11" s="3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V11" s="1"/>
      <c r="VTY11" s="3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W11" s="1"/>
      <c r="VUZ11" s="3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X11" s="1"/>
      <c r="VWA11" s="3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Y11" s="1"/>
      <c r="VXB11" s="3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Z11" s="1"/>
      <c r="VYC11" s="3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ZA11" s="1"/>
      <c r="VZD11" s="3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B11" s="1"/>
      <c r="WAE11" s="3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C11" s="1"/>
      <c r="WBF11" s="3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D11" s="1"/>
      <c r="WCG11" s="3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E11" s="1"/>
      <c r="WDH11" s="3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F11" s="1"/>
      <c r="WEI11" s="3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G11" s="1"/>
      <c r="WFJ11" s="3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H11" s="1"/>
      <c r="WGK11" s="3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I11" s="1"/>
      <c r="WHL11" s="3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J11" s="1"/>
      <c r="WIM11" s="3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K11" s="1"/>
      <c r="WJN11" s="3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L11" s="1"/>
      <c r="WKO11" s="3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M11" s="1"/>
      <c r="WLP11" s="3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N11" s="1"/>
      <c r="WMQ11" s="3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O11" s="1"/>
      <c r="WNR11" s="3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P11" s="1"/>
      <c r="WOS11" s="3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Q11" s="1"/>
      <c r="WPT11" s="3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R11" s="1"/>
      <c r="WQU11" s="3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S11" s="1"/>
      <c r="WRV11" s="3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T11" s="1"/>
      <c r="WSW11" s="3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U11" s="1"/>
      <c r="WTX11" s="3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V11" s="1"/>
      <c r="WUY11" s="3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W11" s="1"/>
      <c r="WVZ11" s="3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X11" s="1"/>
      <c r="WXA11" s="3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Y11" s="1"/>
      <c r="WYB11" s="3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Z11" s="1"/>
      <c r="WZC11" s="3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XAA11" s="1"/>
      <c r="XAD11" s="3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B11" s="1"/>
      <c r="XBE11" s="3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C11" s="1"/>
      <c r="XCF11" s="3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D11" s="1"/>
      <c r="XDG11" s="3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E11" s="1"/>
      <c r="XEH11" s="3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</row>
    <row r="12" spans="1:1023 1026:2047 2049:13311 13313:14334 14337:15360 15363:16383" ht="21" x14ac:dyDescent="0.2">
      <c r="A12" s="3" t="s">
        <v>53</v>
      </c>
      <c r="C12" s="35">
        <v>62922424</v>
      </c>
      <c r="D12" s="8"/>
      <c r="E12" s="35">
        <v>257718096789</v>
      </c>
      <c r="F12" s="35"/>
      <c r="G12" s="35">
        <v>266955015843.48999</v>
      </c>
      <c r="H12" s="8"/>
      <c r="I12" s="35">
        <v>52185802</v>
      </c>
      <c r="J12" s="8"/>
      <c r="K12" s="35">
        <v>213742966590.85464</v>
      </c>
      <c r="L12" s="8"/>
      <c r="M12" s="8">
        <v>0</v>
      </c>
      <c r="N12" s="8"/>
      <c r="O12" s="8">
        <v>0</v>
      </c>
      <c r="P12" s="8"/>
      <c r="Q12" s="35">
        <v>115108226</v>
      </c>
      <c r="R12" s="35"/>
      <c r="S12" s="35">
        <v>3809</v>
      </c>
      <c r="T12" s="35"/>
      <c r="U12" s="35">
        <v>484684361567</v>
      </c>
      <c r="V12" s="35"/>
      <c r="W12" s="35">
        <v>435838471798.638</v>
      </c>
      <c r="Y12" s="1">
        <v>7.0444090175726171E-2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Y12" s="1"/>
      <c r="BB12" s="3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Z12" s="1"/>
      <c r="CC12" s="3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DA12" s="1"/>
      <c r="DD12" s="3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B12" s="1"/>
      <c r="EE12" s="3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C12" s="1"/>
      <c r="FF12" s="3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D12" s="1"/>
      <c r="GG12" s="3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E12" s="1"/>
      <c r="HH12" s="3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F12" s="1"/>
      <c r="II12" s="3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G12" s="1"/>
      <c r="JJ12" s="3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H12" s="1"/>
      <c r="KK12" s="3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I12" s="1"/>
      <c r="LL12" s="3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J12" s="1"/>
      <c r="MM12" s="3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K12" s="1"/>
      <c r="NN12" s="3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L12" s="1"/>
      <c r="OO12" s="3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M12" s="1"/>
      <c r="PP12" s="3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N12" s="1"/>
      <c r="QQ12" s="3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O12" s="1"/>
      <c r="RR12" s="3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P12" s="1"/>
      <c r="SS12" s="3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Q12" s="1"/>
      <c r="TT12" s="3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R12" s="1"/>
      <c r="UU12" s="3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S12" s="1"/>
      <c r="VV12" s="3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T12" s="1"/>
      <c r="WW12" s="3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U12" s="1"/>
      <c r="XX12" s="3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V12" s="1"/>
      <c r="YY12" s="3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W12" s="1"/>
      <c r="ZZ12" s="3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X12" s="1"/>
      <c r="ABA12" s="3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Y12" s="1"/>
      <c r="ACB12" s="3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Z12" s="1"/>
      <c r="ADC12" s="3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EA12" s="1"/>
      <c r="AED12" s="3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B12" s="1"/>
      <c r="AFE12" s="3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C12" s="1"/>
      <c r="AGF12" s="3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D12" s="1"/>
      <c r="AHG12" s="3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E12" s="1"/>
      <c r="AIH12" s="3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F12" s="1"/>
      <c r="AJI12" s="3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G12" s="1"/>
      <c r="AKJ12" s="3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H12" s="1"/>
      <c r="ALK12" s="3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I12" s="1"/>
      <c r="AML12" s="3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J12" s="1"/>
      <c r="ANM12" s="3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K12" s="1"/>
      <c r="AON12" s="3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L12" s="1"/>
      <c r="APO12" s="3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M12" s="1"/>
      <c r="AQP12" s="3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N12" s="1"/>
      <c r="ARQ12" s="3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O12" s="1"/>
      <c r="ASR12" s="3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P12" s="1"/>
      <c r="ATS12" s="3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Q12" s="1"/>
      <c r="AUT12" s="3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R12" s="1"/>
      <c r="AVU12" s="3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S12" s="1"/>
      <c r="AWV12" s="3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T12" s="1"/>
      <c r="AXW12" s="3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U12" s="1"/>
      <c r="AYX12" s="3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V12" s="1"/>
      <c r="AZY12" s="3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W12" s="1"/>
      <c r="BAZ12" s="3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X12" s="1"/>
      <c r="BCA12" s="3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Y12" s="1"/>
      <c r="BDB12" s="3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Z12" s="1"/>
      <c r="BEC12" s="3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FA12" s="1"/>
      <c r="BFD12" s="3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B12" s="1"/>
      <c r="BGE12" s="3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C12" s="1"/>
      <c r="BHF12" s="3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D12" s="1"/>
      <c r="BIG12" s="3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E12" s="1"/>
      <c r="BJH12" s="3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F12" s="1"/>
      <c r="BKI12" s="3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G12" s="1"/>
      <c r="BLJ12" s="3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H12" s="1"/>
      <c r="BMK12" s="3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I12" s="1"/>
      <c r="BNL12" s="3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J12" s="1"/>
      <c r="BOM12" s="3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K12" s="1"/>
      <c r="BPN12" s="3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L12" s="1"/>
      <c r="BQO12" s="3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M12" s="1"/>
      <c r="BRP12" s="3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N12" s="1"/>
      <c r="BSQ12" s="3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O12" s="1"/>
      <c r="BTR12" s="3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P12" s="1"/>
      <c r="BUS12" s="3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Q12" s="1"/>
      <c r="BVT12" s="3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R12" s="1"/>
      <c r="BWU12" s="3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S12" s="1"/>
      <c r="BXV12" s="3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T12" s="1"/>
      <c r="BYW12" s="3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U12" s="1"/>
      <c r="BZX12" s="3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V12" s="1"/>
      <c r="CAY12" s="3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W12" s="1"/>
      <c r="CBZ12" s="3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X12" s="1"/>
      <c r="CDA12" s="3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Y12" s="1"/>
      <c r="CEB12" s="3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Z12" s="1"/>
      <c r="CFC12" s="3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GA12" s="1"/>
      <c r="CGD12" s="3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B12" s="1"/>
      <c r="CHE12" s="3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C12" s="1"/>
      <c r="CIF12" s="3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D12" s="1"/>
      <c r="CJG12" s="3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E12" s="1"/>
      <c r="CKH12" s="3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F12" s="1"/>
      <c r="CLI12" s="3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G12" s="1"/>
      <c r="CMJ12" s="3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H12" s="1"/>
      <c r="CNK12" s="3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I12" s="1"/>
      <c r="COL12" s="3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J12" s="1"/>
      <c r="CPM12" s="3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K12" s="1"/>
      <c r="CQN12" s="3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L12" s="1"/>
      <c r="CRO12" s="3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M12" s="1"/>
      <c r="CSP12" s="3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N12" s="1"/>
      <c r="CTQ12" s="3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O12" s="1"/>
      <c r="CUR12" s="3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P12" s="1"/>
      <c r="CVS12" s="3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Q12" s="1"/>
      <c r="CWT12" s="3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R12" s="1"/>
      <c r="CXU12" s="3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S12" s="1"/>
      <c r="CYV12" s="3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T12" s="1"/>
      <c r="CZW12" s="3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U12" s="1"/>
      <c r="DAX12" s="3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V12" s="1"/>
      <c r="DBY12" s="3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W12" s="1"/>
      <c r="DCZ12" s="3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X12" s="1"/>
      <c r="DEA12" s="3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Y12" s="1"/>
      <c r="DFB12" s="3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Z12" s="1"/>
      <c r="DGC12" s="3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HA12" s="1"/>
      <c r="DHD12" s="3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B12" s="1"/>
      <c r="DIE12" s="3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C12" s="1"/>
      <c r="DJF12" s="3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D12" s="1"/>
      <c r="DKG12" s="3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E12" s="1"/>
      <c r="DLH12" s="3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F12" s="1"/>
      <c r="DMI12" s="3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G12" s="1"/>
      <c r="DNJ12" s="3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H12" s="1"/>
      <c r="DOK12" s="3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I12" s="1"/>
      <c r="DPL12" s="3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J12" s="1"/>
      <c r="DQM12" s="3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K12" s="1"/>
      <c r="DRN12" s="3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L12" s="1"/>
      <c r="DSO12" s="3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M12" s="1"/>
      <c r="DTP12" s="3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N12" s="1"/>
      <c r="DUQ12" s="3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O12" s="1"/>
      <c r="DVR12" s="3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P12" s="1"/>
      <c r="DWS12" s="3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Q12" s="1"/>
      <c r="DXT12" s="3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R12" s="1"/>
      <c r="DYU12" s="3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S12" s="1"/>
      <c r="DZV12" s="3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T12" s="1"/>
      <c r="EAW12" s="3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U12" s="1"/>
      <c r="EBX12" s="3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V12" s="1"/>
      <c r="ECY12" s="3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W12" s="1"/>
      <c r="EDZ12" s="3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X12" s="1"/>
      <c r="EFA12" s="3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Y12" s="1"/>
      <c r="EGB12" s="3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Z12" s="1"/>
      <c r="EHC12" s="3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IA12" s="1"/>
      <c r="EID12" s="3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B12" s="1"/>
      <c r="EJE12" s="3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C12" s="1"/>
      <c r="EKF12" s="3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D12" s="1"/>
      <c r="ELG12" s="3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E12" s="1"/>
      <c r="EMH12" s="3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F12" s="1"/>
      <c r="ENI12" s="3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G12" s="1"/>
      <c r="EOJ12" s="3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H12" s="1"/>
      <c r="EPK12" s="3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I12" s="1"/>
      <c r="EQL12" s="3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J12" s="1"/>
      <c r="ERM12" s="3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K12" s="1"/>
      <c r="ESN12" s="3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L12" s="1"/>
      <c r="ETO12" s="3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M12" s="1"/>
      <c r="EUP12" s="3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N12" s="1"/>
      <c r="EVQ12" s="3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O12" s="1"/>
      <c r="EWR12" s="3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P12" s="1"/>
      <c r="EXS12" s="3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Q12" s="1"/>
      <c r="EYT12" s="3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R12" s="1"/>
      <c r="EZU12" s="3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S12" s="1"/>
      <c r="FAV12" s="3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T12" s="1"/>
      <c r="FBW12" s="3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U12" s="1"/>
      <c r="FCX12" s="3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V12" s="1"/>
      <c r="FDY12" s="3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W12" s="1"/>
      <c r="FEZ12" s="3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X12" s="1"/>
      <c r="FGA12" s="3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Y12" s="1"/>
      <c r="FHB12" s="3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Z12" s="1"/>
      <c r="FIC12" s="3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JA12" s="1"/>
      <c r="FJD12" s="3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B12" s="1"/>
      <c r="FKE12" s="3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C12" s="1"/>
      <c r="FLF12" s="3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D12" s="1"/>
      <c r="FMG12" s="3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E12" s="1"/>
      <c r="FNH12" s="3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F12" s="1"/>
      <c r="FOI12" s="3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G12" s="1"/>
      <c r="FPJ12" s="3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H12" s="1"/>
      <c r="FQK12" s="3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I12" s="1"/>
      <c r="FRL12" s="3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J12" s="1"/>
      <c r="FSM12" s="3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K12" s="1"/>
      <c r="FTN12" s="3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L12" s="1"/>
      <c r="FUO12" s="3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M12" s="1"/>
      <c r="FVP12" s="3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N12" s="1"/>
      <c r="FWQ12" s="3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O12" s="1"/>
      <c r="FXR12" s="3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P12" s="1"/>
      <c r="FYS12" s="3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Q12" s="1"/>
      <c r="FZT12" s="3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R12" s="1"/>
      <c r="GAU12" s="3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S12" s="1"/>
      <c r="GBV12" s="3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T12" s="1"/>
      <c r="GCW12" s="3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U12" s="1"/>
      <c r="GDX12" s="3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V12" s="1"/>
      <c r="GEY12" s="3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W12" s="1"/>
      <c r="GFZ12" s="3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X12" s="1"/>
      <c r="GHA12" s="3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Y12" s="1"/>
      <c r="GIB12" s="3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Z12" s="1"/>
      <c r="GJC12" s="3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KA12" s="1"/>
      <c r="GKD12" s="3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B12" s="1"/>
      <c r="GLE12" s="3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C12" s="1"/>
      <c r="GMF12" s="3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D12" s="1"/>
      <c r="GNG12" s="3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E12" s="1"/>
      <c r="GOH12" s="3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F12" s="1"/>
      <c r="GPI12" s="3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G12" s="1"/>
      <c r="GQJ12" s="3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H12" s="1"/>
      <c r="GRK12" s="3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I12" s="1"/>
      <c r="GSL12" s="3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J12" s="1"/>
      <c r="GTM12" s="3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K12" s="1"/>
      <c r="GUN12" s="3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L12" s="1"/>
      <c r="GVO12" s="3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M12" s="1"/>
      <c r="GWP12" s="3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N12" s="1"/>
      <c r="GXQ12" s="3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O12" s="1"/>
      <c r="GYR12" s="3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P12" s="1"/>
      <c r="GZS12" s="3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Q12" s="1"/>
      <c r="HAT12" s="3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R12" s="1"/>
      <c r="HBU12" s="3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S12" s="1"/>
      <c r="HCV12" s="3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T12" s="1"/>
      <c r="HDW12" s="3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U12" s="1"/>
      <c r="HEX12" s="3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V12" s="1"/>
      <c r="HFY12" s="3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W12" s="1"/>
      <c r="HGZ12" s="3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X12" s="1"/>
      <c r="HIA12" s="3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Y12" s="1"/>
      <c r="HJB12" s="3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Z12" s="1"/>
      <c r="HKC12" s="3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LA12" s="1"/>
      <c r="HLD12" s="3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B12" s="1"/>
      <c r="HME12" s="3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C12" s="1"/>
      <c r="HNF12" s="3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D12" s="1"/>
      <c r="HOG12" s="3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E12" s="1"/>
      <c r="HPH12" s="3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F12" s="1"/>
      <c r="HQI12" s="3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G12" s="1"/>
      <c r="HRJ12" s="3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H12" s="1"/>
      <c r="HSK12" s="3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I12" s="1"/>
      <c r="HTL12" s="3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J12" s="1"/>
      <c r="HUM12" s="3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K12" s="1"/>
      <c r="HVN12" s="3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L12" s="1"/>
      <c r="HWO12" s="3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M12" s="1"/>
      <c r="HXP12" s="3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N12" s="1"/>
      <c r="HYQ12" s="3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O12" s="1"/>
      <c r="HZR12" s="3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P12" s="1"/>
      <c r="IAS12" s="3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Q12" s="1"/>
      <c r="IBT12" s="3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R12" s="1"/>
      <c r="ICU12" s="3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S12" s="1"/>
      <c r="IDV12" s="3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T12" s="1"/>
      <c r="IEW12" s="3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U12" s="1"/>
      <c r="IFX12" s="3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V12" s="1"/>
      <c r="IGY12" s="3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W12" s="1"/>
      <c r="IHZ12" s="3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X12" s="1"/>
      <c r="IJA12" s="3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Y12" s="1"/>
      <c r="IKB12" s="3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Z12" s="1"/>
      <c r="ILC12" s="3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MA12" s="1"/>
      <c r="IMD12" s="3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B12" s="1"/>
      <c r="INE12" s="3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C12" s="1"/>
      <c r="IOF12" s="3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D12" s="1"/>
      <c r="IPG12" s="3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E12" s="1"/>
      <c r="IQH12" s="3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F12" s="1"/>
      <c r="IRI12" s="3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G12" s="1"/>
      <c r="ISJ12" s="3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H12" s="1"/>
      <c r="ITK12" s="3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I12" s="1"/>
      <c r="IUL12" s="3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J12" s="1"/>
      <c r="IVM12" s="3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K12" s="1"/>
      <c r="IWN12" s="3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L12" s="1"/>
      <c r="IXO12" s="3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M12" s="1"/>
      <c r="IYP12" s="3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N12" s="1"/>
      <c r="IZQ12" s="3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O12" s="1"/>
      <c r="JAR12" s="3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P12" s="1"/>
      <c r="JBS12" s="3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Q12" s="1"/>
      <c r="JCT12" s="3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R12" s="1"/>
      <c r="JDU12" s="3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S12" s="1"/>
      <c r="JEV12" s="3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T12" s="1"/>
      <c r="JFW12" s="3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U12" s="1"/>
      <c r="JGX12" s="3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V12" s="1"/>
      <c r="JHY12" s="3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W12" s="1"/>
      <c r="JIZ12" s="3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X12" s="1"/>
      <c r="JKA12" s="3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Y12" s="1"/>
      <c r="JLB12" s="3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Z12" s="1"/>
      <c r="JMC12" s="3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NA12" s="1"/>
      <c r="JND12" s="3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B12" s="1"/>
      <c r="JOE12" s="3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C12" s="1"/>
      <c r="JPF12" s="3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D12" s="1"/>
      <c r="JQG12" s="3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E12" s="1"/>
      <c r="JRH12" s="3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F12" s="1"/>
      <c r="JSI12" s="3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G12" s="1"/>
      <c r="JTJ12" s="3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H12" s="1"/>
      <c r="JUK12" s="3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I12" s="1"/>
      <c r="JVL12" s="3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J12" s="1"/>
      <c r="JWM12" s="3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K12" s="1"/>
      <c r="JXN12" s="3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L12" s="1"/>
      <c r="JYO12" s="3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M12" s="1"/>
      <c r="JZP12" s="3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N12" s="1"/>
      <c r="KAQ12" s="3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O12" s="1"/>
      <c r="KBR12" s="3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P12" s="1"/>
      <c r="KCS12" s="3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Q12" s="1"/>
      <c r="KDT12" s="3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R12" s="1"/>
      <c r="KEU12" s="3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S12" s="1"/>
      <c r="KFV12" s="3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T12" s="1"/>
      <c r="KGW12" s="3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U12" s="1"/>
      <c r="KHX12" s="3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V12" s="1"/>
      <c r="KIY12" s="3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W12" s="1"/>
      <c r="KJZ12" s="3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X12" s="1"/>
      <c r="KLA12" s="3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Y12" s="1"/>
      <c r="KMB12" s="3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Z12" s="1"/>
      <c r="KNC12" s="3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OA12" s="1"/>
      <c r="KOD12" s="3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B12" s="1"/>
      <c r="KPE12" s="3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C12" s="1"/>
      <c r="KQF12" s="3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D12" s="1"/>
      <c r="KRG12" s="3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E12" s="1"/>
      <c r="KSH12" s="3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F12" s="1"/>
      <c r="KTI12" s="3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G12" s="1"/>
      <c r="KUJ12" s="3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H12" s="1"/>
      <c r="KVK12" s="3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I12" s="1"/>
      <c r="KWL12" s="3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J12" s="1"/>
      <c r="KXM12" s="3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K12" s="1"/>
      <c r="KYN12" s="3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L12" s="1"/>
      <c r="KZO12" s="3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M12" s="1"/>
      <c r="LAP12" s="3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N12" s="1"/>
      <c r="LBQ12" s="3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O12" s="1"/>
      <c r="LCR12" s="3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P12" s="1"/>
      <c r="LDS12" s="3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Q12" s="1"/>
      <c r="LET12" s="3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R12" s="1"/>
      <c r="LFU12" s="3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S12" s="1"/>
      <c r="LGV12" s="3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T12" s="1"/>
      <c r="LHW12" s="3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U12" s="1"/>
      <c r="LIX12" s="3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V12" s="1"/>
      <c r="LJY12" s="3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W12" s="1"/>
      <c r="LKZ12" s="3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X12" s="1"/>
      <c r="LMA12" s="3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Y12" s="1"/>
      <c r="LNB12" s="3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Z12" s="1"/>
      <c r="LOC12" s="3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PA12" s="1"/>
      <c r="LPD12" s="3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B12" s="1"/>
      <c r="LQE12" s="3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C12" s="1"/>
      <c r="LRF12" s="3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D12" s="1"/>
      <c r="LSG12" s="3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E12" s="1"/>
      <c r="LTH12" s="3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F12" s="1"/>
      <c r="LUI12" s="3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G12" s="1"/>
      <c r="LVJ12" s="3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H12" s="1"/>
      <c r="LWK12" s="3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I12" s="1"/>
      <c r="LXL12" s="3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J12" s="1"/>
      <c r="LYM12" s="3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K12" s="1"/>
      <c r="LZN12" s="3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L12" s="1"/>
      <c r="MAO12" s="3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M12" s="1"/>
      <c r="MBP12" s="3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N12" s="1"/>
      <c r="MCQ12" s="3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O12" s="1"/>
      <c r="MDR12" s="3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P12" s="1"/>
      <c r="MES12" s="3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Q12" s="1"/>
      <c r="MFT12" s="3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R12" s="1"/>
      <c r="MGU12" s="3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S12" s="1"/>
      <c r="MHV12" s="3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T12" s="1"/>
      <c r="MIW12" s="3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U12" s="1"/>
      <c r="MJX12" s="3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V12" s="1"/>
      <c r="MKY12" s="3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W12" s="1"/>
      <c r="MLZ12" s="3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X12" s="1"/>
      <c r="MNA12" s="3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Y12" s="1"/>
      <c r="MOB12" s="3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Z12" s="1"/>
      <c r="MPC12" s="3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QA12" s="1"/>
      <c r="MQD12" s="3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B12" s="1"/>
      <c r="MRE12" s="3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C12" s="1"/>
      <c r="MSF12" s="3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D12" s="1"/>
      <c r="MTG12" s="3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E12" s="1"/>
      <c r="MUH12" s="3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F12" s="1"/>
      <c r="MVI12" s="3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G12" s="1"/>
      <c r="MWJ12" s="3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H12" s="1"/>
      <c r="MXK12" s="3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I12" s="1"/>
      <c r="MYL12" s="3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J12" s="1"/>
      <c r="MZM12" s="3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K12" s="1"/>
      <c r="NAN12" s="3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L12" s="1"/>
      <c r="NBO12" s="3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M12" s="1"/>
      <c r="NCP12" s="3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N12" s="1"/>
      <c r="NDQ12" s="3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O12" s="1"/>
      <c r="NER12" s="3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P12" s="1"/>
      <c r="NFS12" s="3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Q12" s="1"/>
      <c r="NGT12" s="3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R12" s="1"/>
      <c r="NHU12" s="3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S12" s="1"/>
      <c r="NIV12" s="3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T12" s="1"/>
      <c r="NJW12" s="3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U12" s="1"/>
      <c r="NKX12" s="3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V12" s="1"/>
      <c r="NLY12" s="3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W12" s="1"/>
      <c r="NMZ12" s="3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X12" s="1"/>
      <c r="NOA12" s="3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Y12" s="1"/>
      <c r="NPB12" s="3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Z12" s="1"/>
      <c r="NQC12" s="3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RA12" s="1"/>
      <c r="NRD12" s="3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B12" s="1"/>
      <c r="NSE12" s="3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C12" s="1"/>
      <c r="NTF12" s="3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D12" s="1"/>
      <c r="NUG12" s="3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E12" s="1"/>
      <c r="NVH12" s="3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F12" s="1"/>
      <c r="NWI12" s="3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G12" s="1"/>
      <c r="NXJ12" s="3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H12" s="1"/>
      <c r="NYK12" s="3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I12" s="1"/>
      <c r="NZL12" s="3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J12" s="1"/>
      <c r="OAM12" s="3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K12" s="1"/>
      <c r="OBN12" s="3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L12" s="1"/>
      <c r="OCO12" s="3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M12" s="1"/>
      <c r="ODP12" s="3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N12" s="1"/>
      <c r="OEQ12" s="3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O12" s="1"/>
      <c r="OFR12" s="3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P12" s="1"/>
      <c r="OGS12" s="3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Q12" s="1"/>
      <c r="OHT12" s="3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R12" s="1"/>
      <c r="OIU12" s="3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S12" s="1"/>
      <c r="OJV12" s="3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T12" s="1"/>
      <c r="OKW12" s="3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U12" s="1"/>
      <c r="OLX12" s="3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V12" s="1"/>
      <c r="OMY12" s="3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W12" s="1"/>
      <c r="ONZ12" s="3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X12" s="1"/>
      <c r="OPA12" s="3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Y12" s="1"/>
      <c r="OQB12" s="3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Z12" s="1"/>
      <c r="ORC12" s="3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SA12" s="1"/>
      <c r="OSD12" s="3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B12" s="1"/>
      <c r="OTE12" s="3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C12" s="1"/>
      <c r="OUF12" s="3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D12" s="1"/>
      <c r="OVG12" s="3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E12" s="1"/>
      <c r="OWH12" s="3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F12" s="1"/>
      <c r="OXI12" s="3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G12" s="1"/>
      <c r="OYJ12" s="3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H12" s="1"/>
      <c r="OZK12" s="3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I12" s="1"/>
      <c r="PAL12" s="3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J12" s="1"/>
      <c r="PBM12" s="3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K12" s="1"/>
      <c r="PCN12" s="3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L12" s="1"/>
      <c r="PDO12" s="3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M12" s="1"/>
      <c r="PEP12" s="3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N12" s="1"/>
      <c r="PFQ12" s="3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O12" s="1"/>
      <c r="PGR12" s="3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P12" s="1"/>
      <c r="PHS12" s="3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Q12" s="1"/>
      <c r="PIT12" s="3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R12" s="1"/>
      <c r="PJU12" s="3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S12" s="1"/>
      <c r="PKV12" s="3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T12" s="1"/>
      <c r="PLW12" s="3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U12" s="1"/>
      <c r="PMX12" s="3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V12" s="1"/>
      <c r="PNY12" s="3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W12" s="1"/>
      <c r="POZ12" s="3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X12" s="1"/>
      <c r="PQA12" s="3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Y12" s="1"/>
      <c r="PRB12" s="3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Z12" s="1"/>
      <c r="PSC12" s="3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TA12" s="1"/>
      <c r="PTD12" s="3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B12" s="1"/>
      <c r="PUE12" s="3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C12" s="1"/>
      <c r="PVF12" s="3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D12" s="1"/>
      <c r="PWG12" s="3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E12" s="1"/>
      <c r="PXH12" s="3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F12" s="1"/>
      <c r="PYI12" s="3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G12" s="1"/>
      <c r="PZJ12" s="3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H12" s="1"/>
      <c r="QAK12" s="3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I12" s="1"/>
      <c r="QBL12" s="3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J12" s="1"/>
      <c r="QCM12" s="3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K12" s="1"/>
      <c r="QDN12" s="3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L12" s="1"/>
      <c r="QEO12" s="3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M12" s="1"/>
      <c r="QFP12" s="3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N12" s="1"/>
      <c r="QGQ12" s="3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O12" s="1"/>
      <c r="QHR12" s="3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P12" s="1"/>
      <c r="QIS12" s="3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Q12" s="1"/>
      <c r="QJT12" s="3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R12" s="1"/>
      <c r="QKU12" s="3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S12" s="1"/>
      <c r="QLV12" s="3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T12" s="1"/>
      <c r="QMW12" s="3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U12" s="1"/>
      <c r="QNX12" s="3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V12" s="1"/>
      <c r="QOY12" s="3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W12" s="1"/>
      <c r="QPZ12" s="3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X12" s="1"/>
      <c r="QRA12" s="3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Y12" s="1"/>
      <c r="QSB12" s="3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Z12" s="1"/>
      <c r="QTC12" s="3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UA12" s="1"/>
      <c r="QUD12" s="3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B12" s="1"/>
      <c r="QVE12" s="3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C12" s="1"/>
      <c r="QWF12" s="3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D12" s="1"/>
      <c r="QXG12" s="3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E12" s="1"/>
      <c r="QYH12" s="3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F12" s="1"/>
      <c r="QZI12" s="3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G12" s="1"/>
      <c r="RAJ12" s="3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H12" s="1"/>
      <c r="RBK12" s="3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I12" s="1"/>
      <c r="RCL12" s="3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J12" s="1"/>
      <c r="RDM12" s="3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K12" s="1"/>
      <c r="REN12" s="3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L12" s="1"/>
      <c r="RFO12" s="3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M12" s="1"/>
      <c r="RGP12" s="3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N12" s="1"/>
      <c r="RHQ12" s="3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O12" s="1"/>
      <c r="RIR12" s="3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P12" s="1"/>
      <c r="RJS12" s="3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Q12" s="1"/>
      <c r="RKT12" s="3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R12" s="1"/>
      <c r="RLU12" s="3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S12" s="1"/>
      <c r="RMV12" s="3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T12" s="1"/>
      <c r="RNW12" s="3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U12" s="1"/>
      <c r="ROX12" s="3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V12" s="1"/>
      <c r="RPY12" s="3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W12" s="1"/>
      <c r="RQZ12" s="3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X12" s="1"/>
      <c r="RSA12" s="3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Y12" s="1"/>
      <c r="RTB12" s="3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Z12" s="1"/>
      <c r="RUC12" s="3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VA12" s="1"/>
      <c r="RVD12" s="3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B12" s="1"/>
      <c r="RWE12" s="3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C12" s="1"/>
      <c r="RXF12" s="3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D12" s="1"/>
      <c r="RYG12" s="3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E12" s="1"/>
      <c r="RZH12" s="3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F12" s="1"/>
      <c r="SAI12" s="3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G12" s="1"/>
      <c r="SBJ12" s="3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H12" s="1"/>
      <c r="SCK12" s="3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I12" s="1"/>
      <c r="SDL12" s="3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J12" s="1"/>
      <c r="SEM12" s="3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K12" s="1"/>
      <c r="SFN12" s="3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L12" s="1"/>
      <c r="SGO12" s="3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M12" s="1"/>
      <c r="SHP12" s="3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N12" s="1"/>
      <c r="SIQ12" s="3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O12" s="1"/>
      <c r="SJR12" s="3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P12" s="1"/>
      <c r="SKS12" s="3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Q12" s="1"/>
      <c r="SLT12" s="3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R12" s="1"/>
      <c r="SMU12" s="3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S12" s="1"/>
      <c r="SNV12" s="3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T12" s="1"/>
      <c r="SOW12" s="3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U12" s="1"/>
      <c r="SPX12" s="3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V12" s="1"/>
      <c r="SQY12" s="3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W12" s="1"/>
      <c r="SRZ12" s="3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X12" s="1"/>
      <c r="STA12" s="3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Y12" s="1"/>
      <c r="SUB12" s="3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Z12" s="1"/>
      <c r="SVC12" s="3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WA12" s="1"/>
      <c r="SWD12" s="3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B12" s="1"/>
      <c r="SXE12" s="3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C12" s="1"/>
      <c r="SYF12" s="3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D12" s="1"/>
      <c r="SZG12" s="3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E12" s="1"/>
      <c r="TAH12" s="3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F12" s="1"/>
      <c r="TBI12" s="3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G12" s="1"/>
      <c r="TCJ12" s="3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H12" s="1"/>
      <c r="TDK12" s="3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I12" s="1"/>
      <c r="TEL12" s="3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J12" s="1"/>
      <c r="TFM12" s="3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K12" s="1"/>
      <c r="TGN12" s="3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L12" s="1"/>
      <c r="THO12" s="3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M12" s="1"/>
      <c r="TIP12" s="3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N12" s="1"/>
      <c r="TJQ12" s="3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O12" s="1"/>
      <c r="TKR12" s="3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P12" s="1"/>
      <c r="TLS12" s="3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Q12" s="1"/>
      <c r="TMT12" s="3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R12" s="1"/>
      <c r="TNU12" s="3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S12" s="1"/>
      <c r="TOV12" s="3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T12" s="1"/>
      <c r="TPW12" s="3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U12" s="1"/>
      <c r="TQX12" s="3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V12" s="1"/>
      <c r="TRY12" s="3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W12" s="1"/>
      <c r="TSZ12" s="3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X12" s="1"/>
      <c r="TUA12" s="3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Y12" s="1"/>
      <c r="TVB12" s="3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Z12" s="1"/>
      <c r="TWC12" s="3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XA12" s="1"/>
      <c r="TXD12" s="3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B12" s="1"/>
      <c r="TYE12" s="3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C12" s="1"/>
      <c r="TZF12" s="3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D12" s="1"/>
      <c r="UAG12" s="3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E12" s="1"/>
      <c r="UBH12" s="3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F12" s="1"/>
      <c r="UCI12" s="3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G12" s="1"/>
      <c r="UDJ12" s="3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H12" s="1"/>
      <c r="UEK12" s="3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I12" s="1"/>
      <c r="UFL12" s="3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J12" s="1"/>
      <c r="UGM12" s="3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K12" s="1"/>
      <c r="UHN12" s="3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L12" s="1"/>
      <c r="UIO12" s="3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M12" s="1"/>
      <c r="UJP12" s="3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N12" s="1"/>
      <c r="UKQ12" s="3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O12" s="1"/>
      <c r="ULR12" s="3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P12" s="1"/>
      <c r="UMS12" s="3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Q12" s="1"/>
      <c r="UNT12" s="3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R12" s="1"/>
      <c r="UOU12" s="3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S12" s="1"/>
      <c r="UPV12" s="3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T12" s="1"/>
      <c r="UQW12" s="3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U12" s="1"/>
      <c r="URX12" s="3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V12" s="1"/>
      <c r="USY12" s="3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W12" s="1"/>
      <c r="UTZ12" s="3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X12" s="1"/>
      <c r="UVA12" s="3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Y12" s="1"/>
      <c r="UWB12" s="3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Z12" s="1"/>
      <c r="UXC12" s="3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YA12" s="1"/>
      <c r="UYD12" s="3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B12" s="1"/>
      <c r="UZE12" s="3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C12" s="1"/>
      <c r="VAF12" s="3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D12" s="1"/>
      <c r="VBG12" s="3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E12" s="1"/>
      <c r="VCH12" s="3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F12" s="1"/>
      <c r="VDI12" s="3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G12" s="1"/>
      <c r="VEJ12" s="3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H12" s="1"/>
      <c r="VFK12" s="3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I12" s="1"/>
      <c r="VGL12" s="3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J12" s="1"/>
      <c r="VHM12" s="3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K12" s="1"/>
      <c r="VIN12" s="3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L12" s="1"/>
      <c r="VJO12" s="3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M12" s="1"/>
      <c r="VKP12" s="3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N12" s="1"/>
      <c r="VLQ12" s="3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O12" s="1"/>
      <c r="VMR12" s="3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P12" s="1"/>
      <c r="VNS12" s="3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Q12" s="1"/>
      <c r="VOT12" s="3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R12" s="1"/>
      <c r="VPU12" s="3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S12" s="1"/>
      <c r="VQV12" s="3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T12" s="1"/>
      <c r="VRW12" s="3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U12" s="1"/>
      <c r="VSX12" s="3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V12" s="1"/>
      <c r="VTY12" s="3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W12" s="1"/>
      <c r="VUZ12" s="3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X12" s="1"/>
      <c r="VWA12" s="3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Y12" s="1"/>
      <c r="VXB12" s="3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Z12" s="1"/>
      <c r="VYC12" s="3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ZA12" s="1"/>
      <c r="VZD12" s="3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B12" s="1"/>
      <c r="WAE12" s="3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C12" s="1"/>
      <c r="WBF12" s="3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D12" s="1"/>
      <c r="WCG12" s="3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E12" s="1"/>
      <c r="WDH12" s="3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F12" s="1"/>
      <c r="WEI12" s="3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G12" s="1"/>
      <c r="WFJ12" s="3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H12" s="1"/>
      <c r="WGK12" s="3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I12" s="1"/>
      <c r="WHL12" s="3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J12" s="1"/>
      <c r="WIM12" s="3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K12" s="1"/>
      <c r="WJN12" s="3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L12" s="1"/>
      <c r="WKO12" s="3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M12" s="1"/>
      <c r="WLP12" s="3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N12" s="1"/>
      <c r="WMQ12" s="3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O12" s="1"/>
      <c r="WNR12" s="3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P12" s="1"/>
      <c r="WOS12" s="3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Q12" s="1"/>
      <c r="WPT12" s="3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R12" s="1"/>
      <c r="WQU12" s="3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S12" s="1"/>
      <c r="WRV12" s="3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T12" s="1"/>
      <c r="WSW12" s="3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U12" s="1"/>
      <c r="WTX12" s="3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V12" s="1"/>
      <c r="WUY12" s="3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W12" s="1"/>
      <c r="WVZ12" s="3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X12" s="1"/>
      <c r="WXA12" s="3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Y12" s="1"/>
      <c r="WYB12" s="3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Z12" s="1"/>
      <c r="WZC12" s="3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XAA12" s="1"/>
      <c r="XAD12" s="3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B12" s="1"/>
      <c r="XBE12" s="3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C12" s="1"/>
      <c r="XCF12" s="3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D12" s="1"/>
      <c r="XDG12" s="3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E12" s="1"/>
      <c r="XEH12" s="3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</row>
    <row r="13" spans="1:1023 1026:2047 2049:13311 13313:14334 14337:15360 15363:16383" ht="21" x14ac:dyDescent="0.2">
      <c r="A13" s="3" t="s">
        <v>54</v>
      </c>
      <c r="C13" s="35">
        <v>9160</v>
      </c>
      <c r="D13" s="8"/>
      <c r="E13" s="35">
        <v>89996825024</v>
      </c>
      <c r="F13" s="35"/>
      <c r="G13" s="35">
        <v>75834384420.479996</v>
      </c>
      <c r="H13" s="8"/>
      <c r="I13" s="35">
        <v>0</v>
      </c>
      <c r="J13" s="8"/>
      <c r="K13" s="35">
        <v>0</v>
      </c>
      <c r="L13" s="8"/>
      <c r="M13" s="8">
        <v>0</v>
      </c>
      <c r="N13" s="8"/>
      <c r="O13" s="8">
        <v>0</v>
      </c>
      <c r="P13" s="8"/>
      <c r="Q13" s="35">
        <v>9160</v>
      </c>
      <c r="R13" s="35"/>
      <c r="S13" s="35">
        <v>8700000</v>
      </c>
      <c r="T13" s="35"/>
      <c r="U13" s="35">
        <v>89996825024</v>
      </c>
      <c r="V13" s="35"/>
      <c r="W13" s="35">
        <v>79500739200</v>
      </c>
      <c r="Y13" s="1">
        <v>1.2849616552044798E-2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"/>
      <c r="BB13" s="3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Z13" s="1"/>
      <c r="CC13" s="3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DA13" s="1"/>
      <c r="DD13" s="3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B13" s="1"/>
      <c r="EE13" s="3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C13" s="1"/>
      <c r="FF13" s="3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D13" s="1"/>
      <c r="GG13" s="3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E13" s="1"/>
      <c r="HH13" s="3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F13" s="1"/>
      <c r="II13" s="3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G13" s="1"/>
      <c r="JJ13" s="3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H13" s="1"/>
      <c r="KK13" s="3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I13" s="1"/>
      <c r="LL13" s="3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J13" s="1"/>
      <c r="MM13" s="3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K13" s="1"/>
      <c r="NN13" s="3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L13" s="1"/>
      <c r="OO13" s="3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M13" s="1"/>
      <c r="PP13" s="3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N13" s="1"/>
      <c r="QQ13" s="3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O13" s="1"/>
      <c r="RR13" s="3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P13" s="1"/>
      <c r="SS13" s="3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Q13" s="1"/>
      <c r="TT13" s="3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R13" s="1"/>
      <c r="UU13" s="3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S13" s="1"/>
      <c r="VV13" s="3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T13" s="1"/>
      <c r="WW13" s="3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U13" s="1"/>
      <c r="XX13" s="3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V13" s="1"/>
      <c r="YY13" s="3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W13" s="1"/>
      <c r="ZZ13" s="3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X13" s="1"/>
      <c r="ABA13" s="3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Y13" s="1"/>
      <c r="ACB13" s="3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Z13" s="1"/>
      <c r="ADC13" s="3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EA13" s="1"/>
      <c r="AED13" s="3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B13" s="1"/>
      <c r="AFE13" s="3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C13" s="1"/>
      <c r="AGF13" s="3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D13" s="1"/>
      <c r="AHG13" s="3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E13" s="1"/>
      <c r="AIH13" s="3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F13" s="1"/>
      <c r="AJI13" s="3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G13" s="1"/>
      <c r="AKJ13" s="3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H13" s="1"/>
      <c r="ALK13" s="3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I13" s="1"/>
      <c r="AML13" s="3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J13" s="1"/>
      <c r="ANM13" s="3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K13" s="1"/>
      <c r="AON13" s="3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L13" s="1"/>
      <c r="APO13" s="3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M13" s="1"/>
      <c r="AQP13" s="3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N13" s="1"/>
      <c r="ARQ13" s="3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O13" s="1"/>
      <c r="ASR13" s="3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P13" s="1"/>
      <c r="ATS13" s="3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Q13" s="1"/>
      <c r="AUT13" s="3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R13" s="1"/>
      <c r="AVU13" s="3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S13" s="1"/>
      <c r="AWV13" s="3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T13" s="1"/>
      <c r="AXW13" s="3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U13" s="1"/>
      <c r="AYX13" s="3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V13" s="1"/>
      <c r="AZY13" s="3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W13" s="1"/>
      <c r="BAZ13" s="3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X13" s="1"/>
      <c r="BCA13" s="3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Y13" s="1"/>
      <c r="BDB13" s="3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Z13" s="1"/>
      <c r="BEC13" s="3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FA13" s="1"/>
      <c r="BFD13" s="3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B13" s="1"/>
      <c r="BGE13" s="3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C13" s="1"/>
      <c r="BHF13" s="3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D13" s="1"/>
      <c r="BIG13" s="3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E13" s="1"/>
      <c r="BJH13" s="3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F13" s="1"/>
      <c r="BKI13" s="3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G13" s="1"/>
      <c r="BLJ13" s="3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H13" s="1"/>
      <c r="BMK13" s="3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I13" s="1"/>
      <c r="BNL13" s="3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J13" s="1"/>
      <c r="BOM13" s="3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K13" s="1"/>
      <c r="BPN13" s="3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L13" s="1"/>
      <c r="BQO13" s="3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M13" s="1"/>
      <c r="BRP13" s="3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N13" s="1"/>
      <c r="BSQ13" s="3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O13" s="1"/>
      <c r="BTR13" s="3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P13" s="1"/>
      <c r="BUS13" s="3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Q13" s="1"/>
      <c r="BVT13" s="3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R13" s="1"/>
      <c r="BWU13" s="3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S13" s="1"/>
      <c r="BXV13" s="3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T13" s="1"/>
      <c r="BYW13" s="3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U13" s="1"/>
      <c r="BZX13" s="3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V13" s="1"/>
      <c r="CAY13" s="3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W13" s="1"/>
      <c r="CBZ13" s="3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X13" s="1"/>
      <c r="CDA13" s="3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Y13" s="1"/>
      <c r="CEB13" s="3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Z13" s="1"/>
      <c r="CFC13" s="3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GA13" s="1"/>
      <c r="CGD13" s="3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B13" s="1"/>
      <c r="CHE13" s="3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C13" s="1"/>
      <c r="CIF13" s="3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D13" s="1"/>
      <c r="CJG13" s="3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E13" s="1"/>
      <c r="CKH13" s="3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F13" s="1"/>
      <c r="CLI13" s="3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G13" s="1"/>
      <c r="CMJ13" s="3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H13" s="1"/>
      <c r="CNK13" s="3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I13" s="1"/>
      <c r="COL13" s="3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J13" s="1"/>
      <c r="CPM13" s="3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K13" s="1"/>
      <c r="CQN13" s="3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L13" s="1"/>
      <c r="CRO13" s="3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M13" s="1"/>
      <c r="CSP13" s="3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N13" s="1"/>
      <c r="CTQ13" s="3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O13" s="1"/>
      <c r="CUR13" s="3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P13" s="1"/>
      <c r="CVS13" s="3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Q13" s="1"/>
      <c r="CWT13" s="3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R13" s="1"/>
      <c r="CXU13" s="3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S13" s="1"/>
      <c r="CYV13" s="3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T13" s="1"/>
      <c r="CZW13" s="3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U13" s="1"/>
      <c r="DAX13" s="3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V13" s="1"/>
      <c r="DBY13" s="3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W13" s="1"/>
      <c r="DCZ13" s="3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X13" s="1"/>
      <c r="DEA13" s="3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Y13" s="1"/>
      <c r="DFB13" s="3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Z13" s="1"/>
      <c r="DGC13" s="3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HA13" s="1"/>
      <c r="DHD13" s="3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B13" s="1"/>
      <c r="DIE13" s="3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C13" s="1"/>
      <c r="DJF13" s="3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D13" s="1"/>
      <c r="DKG13" s="3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E13" s="1"/>
      <c r="DLH13" s="3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F13" s="1"/>
      <c r="DMI13" s="3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G13" s="1"/>
      <c r="DNJ13" s="3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H13" s="1"/>
      <c r="DOK13" s="3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I13" s="1"/>
      <c r="DPL13" s="3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J13" s="1"/>
      <c r="DQM13" s="3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K13" s="1"/>
      <c r="DRN13" s="3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L13" s="1"/>
      <c r="DSO13" s="3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M13" s="1"/>
      <c r="DTP13" s="3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N13" s="1"/>
      <c r="DUQ13" s="3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O13" s="1"/>
      <c r="DVR13" s="3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P13" s="1"/>
      <c r="DWS13" s="3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Q13" s="1"/>
      <c r="DXT13" s="3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R13" s="1"/>
      <c r="DYU13" s="3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S13" s="1"/>
      <c r="DZV13" s="3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T13" s="1"/>
      <c r="EAW13" s="3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U13" s="1"/>
      <c r="EBX13" s="3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V13" s="1"/>
      <c r="ECY13" s="3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W13" s="1"/>
      <c r="EDZ13" s="3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X13" s="1"/>
      <c r="EFA13" s="3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Y13" s="1"/>
      <c r="EGB13" s="3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Z13" s="1"/>
      <c r="EHC13" s="3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IA13" s="1"/>
      <c r="EID13" s="3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B13" s="1"/>
      <c r="EJE13" s="3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C13" s="1"/>
      <c r="EKF13" s="3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D13" s="1"/>
      <c r="ELG13" s="3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E13" s="1"/>
      <c r="EMH13" s="3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F13" s="1"/>
      <c r="ENI13" s="3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G13" s="1"/>
      <c r="EOJ13" s="3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H13" s="1"/>
      <c r="EPK13" s="3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I13" s="1"/>
      <c r="EQL13" s="3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J13" s="1"/>
      <c r="ERM13" s="3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K13" s="1"/>
      <c r="ESN13" s="3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L13" s="1"/>
      <c r="ETO13" s="3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M13" s="1"/>
      <c r="EUP13" s="3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N13" s="1"/>
      <c r="EVQ13" s="3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O13" s="1"/>
      <c r="EWR13" s="3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P13" s="1"/>
      <c r="EXS13" s="3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Q13" s="1"/>
      <c r="EYT13" s="3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R13" s="1"/>
      <c r="EZU13" s="3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S13" s="1"/>
      <c r="FAV13" s="3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T13" s="1"/>
      <c r="FBW13" s="3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U13" s="1"/>
      <c r="FCX13" s="3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V13" s="1"/>
      <c r="FDY13" s="3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W13" s="1"/>
      <c r="FEZ13" s="3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X13" s="1"/>
      <c r="FGA13" s="3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Y13" s="1"/>
      <c r="FHB13" s="3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Z13" s="1"/>
      <c r="FIC13" s="3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JA13" s="1"/>
      <c r="FJD13" s="3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B13" s="1"/>
      <c r="FKE13" s="3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C13" s="1"/>
      <c r="FLF13" s="3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D13" s="1"/>
      <c r="FMG13" s="3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E13" s="1"/>
      <c r="FNH13" s="3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F13" s="1"/>
      <c r="FOI13" s="3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G13" s="1"/>
      <c r="FPJ13" s="3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H13" s="1"/>
      <c r="FQK13" s="3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I13" s="1"/>
      <c r="FRL13" s="3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J13" s="1"/>
      <c r="FSM13" s="3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K13" s="1"/>
      <c r="FTN13" s="3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L13" s="1"/>
      <c r="FUO13" s="3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M13" s="1"/>
      <c r="FVP13" s="3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N13" s="1"/>
      <c r="FWQ13" s="3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O13" s="1"/>
      <c r="FXR13" s="3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P13" s="1"/>
      <c r="FYS13" s="3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Q13" s="1"/>
      <c r="FZT13" s="3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R13" s="1"/>
      <c r="GAU13" s="3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S13" s="1"/>
      <c r="GBV13" s="3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T13" s="1"/>
      <c r="GCW13" s="3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U13" s="1"/>
      <c r="GDX13" s="3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V13" s="1"/>
      <c r="GEY13" s="3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W13" s="1"/>
      <c r="GFZ13" s="3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X13" s="1"/>
      <c r="GHA13" s="3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Y13" s="1"/>
      <c r="GIB13" s="3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Z13" s="1"/>
      <c r="GJC13" s="3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KA13" s="1"/>
      <c r="GKD13" s="3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B13" s="1"/>
      <c r="GLE13" s="3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C13" s="1"/>
      <c r="GMF13" s="3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D13" s="1"/>
      <c r="GNG13" s="3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E13" s="1"/>
      <c r="GOH13" s="3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F13" s="1"/>
      <c r="GPI13" s="3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G13" s="1"/>
      <c r="GQJ13" s="3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H13" s="1"/>
      <c r="GRK13" s="3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I13" s="1"/>
      <c r="GSL13" s="3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J13" s="1"/>
      <c r="GTM13" s="3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K13" s="1"/>
      <c r="GUN13" s="3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L13" s="1"/>
      <c r="GVO13" s="3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M13" s="1"/>
      <c r="GWP13" s="3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N13" s="1"/>
      <c r="GXQ13" s="3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O13" s="1"/>
      <c r="GYR13" s="3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P13" s="1"/>
      <c r="GZS13" s="3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Q13" s="1"/>
      <c r="HAT13" s="3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R13" s="1"/>
      <c r="HBU13" s="3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S13" s="1"/>
      <c r="HCV13" s="3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T13" s="1"/>
      <c r="HDW13" s="3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U13" s="1"/>
      <c r="HEX13" s="3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V13" s="1"/>
      <c r="HFY13" s="3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W13" s="1"/>
      <c r="HGZ13" s="3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X13" s="1"/>
      <c r="HIA13" s="3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Y13" s="1"/>
      <c r="HJB13" s="3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Z13" s="1"/>
      <c r="HKC13" s="3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LA13" s="1"/>
      <c r="HLD13" s="3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B13" s="1"/>
      <c r="HME13" s="3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C13" s="1"/>
      <c r="HNF13" s="3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D13" s="1"/>
      <c r="HOG13" s="3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E13" s="1"/>
      <c r="HPH13" s="3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F13" s="1"/>
      <c r="HQI13" s="3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G13" s="1"/>
      <c r="HRJ13" s="3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H13" s="1"/>
      <c r="HSK13" s="3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I13" s="1"/>
      <c r="HTL13" s="3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J13" s="1"/>
      <c r="HUM13" s="3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K13" s="1"/>
      <c r="HVN13" s="3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L13" s="1"/>
      <c r="HWO13" s="3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M13" s="1"/>
      <c r="HXP13" s="3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N13" s="1"/>
      <c r="HYQ13" s="3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O13" s="1"/>
      <c r="HZR13" s="3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P13" s="1"/>
      <c r="IAS13" s="3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Q13" s="1"/>
      <c r="IBT13" s="3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R13" s="1"/>
      <c r="ICU13" s="3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S13" s="1"/>
      <c r="IDV13" s="3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T13" s="1"/>
      <c r="IEW13" s="3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U13" s="1"/>
      <c r="IFX13" s="3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V13" s="1"/>
      <c r="IGY13" s="3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W13" s="1"/>
      <c r="IHZ13" s="3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X13" s="1"/>
      <c r="IJA13" s="3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Y13" s="1"/>
      <c r="IKB13" s="3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Z13" s="1"/>
      <c r="ILC13" s="3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MA13" s="1"/>
      <c r="IMD13" s="3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B13" s="1"/>
      <c r="INE13" s="3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C13" s="1"/>
      <c r="IOF13" s="3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D13" s="1"/>
      <c r="IPG13" s="3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E13" s="1"/>
      <c r="IQH13" s="3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F13" s="1"/>
      <c r="IRI13" s="3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G13" s="1"/>
      <c r="ISJ13" s="3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H13" s="1"/>
      <c r="ITK13" s="3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I13" s="1"/>
      <c r="IUL13" s="3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J13" s="1"/>
      <c r="IVM13" s="3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K13" s="1"/>
      <c r="IWN13" s="3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L13" s="1"/>
      <c r="IXO13" s="3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M13" s="1"/>
      <c r="IYP13" s="3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N13" s="1"/>
      <c r="IZQ13" s="3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O13" s="1"/>
      <c r="JAR13" s="3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P13" s="1"/>
      <c r="JBS13" s="3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Q13" s="1"/>
      <c r="JCT13" s="3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R13" s="1"/>
      <c r="JDU13" s="3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S13" s="1"/>
      <c r="JEV13" s="3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T13" s="1"/>
      <c r="JFW13" s="3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U13" s="1"/>
      <c r="JGX13" s="3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V13" s="1"/>
      <c r="JHY13" s="3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W13" s="1"/>
      <c r="JIZ13" s="3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X13" s="1"/>
      <c r="JKA13" s="3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Y13" s="1"/>
      <c r="JLB13" s="3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Z13" s="1"/>
      <c r="JMC13" s="3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NA13" s="1"/>
      <c r="JND13" s="3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B13" s="1"/>
      <c r="JOE13" s="3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C13" s="1"/>
      <c r="JPF13" s="3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D13" s="1"/>
      <c r="JQG13" s="3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E13" s="1"/>
      <c r="JRH13" s="3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F13" s="1"/>
      <c r="JSI13" s="3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G13" s="1"/>
      <c r="JTJ13" s="3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H13" s="1"/>
      <c r="JUK13" s="3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I13" s="1"/>
      <c r="JVL13" s="3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J13" s="1"/>
      <c r="JWM13" s="3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K13" s="1"/>
      <c r="JXN13" s="3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L13" s="1"/>
      <c r="JYO13" s="3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M13" s="1"/>
      <c r="JZP13" s="3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N13" s="1"/>
      <c r="KAQ13" s="3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O13" s="1"/>
      <c r="KBR13" s="3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P13" s="1"/>
      <c r="KCS13" s="3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Q13" s="1"/>
      <c r="KDT13" s="3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R13" s="1"/>
      <c r="KEU13" s="3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S13" s="1"/>
      <c r="KFV13" s="3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T13" s="1"/>
      <c r="KGW13" s="3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U13" s="1"/>
      <c r="KHX13" s="3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V13" s="1"/>
      <c r="KIY13" s="3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W13" s="1"/>
      <c r="KJZ13" s="3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X13" s="1"/>
      <c r="KLA13" s="3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Y13" s="1"/>
      <c r="KMB13" s="3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Z13" s="1"/>
      <c r="KNC13" s="3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OA13" s="1"/>
      <c r="KOD13" s="3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B13" s="1"/>
      <c r="KPE13" s="3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C13" s="1"/>
      <c r="KQF13" s="3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D13" s="1"/>
      <c r="KRG13" s="3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E13" s="1"/>
      <c r="KSH13" s="3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F13" s="1"/>
      <c r="KTI13" s="3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G13" s="1"/>
      <c r="KUJ13" s="3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H13" s="1"/>
      <c r="KVK13" s="3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I13" s="1"/>
      <c r="KWL13" s="3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J13" s="1"/>
      <c r="KXM13" s="3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K13" s="1"/>
      <c r="KYN13" s="3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L13" s="1"/>
      <c r="KZO13" s="3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M13" s="1"/>
      <c r="LAP13" s="3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N13" s="1"/>
      <c r="LBQ13" s="3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O13" s="1"/>
      <c r="LCR13" s="3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P13" s="1"/>
      <c r="LDS13" s="3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Q13" s="1"/>
      <c r="LET13" s="3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R13" s="1"/>
      <c r="LFU13" s="3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S13" s="1"/>
      <c r="LGV13" s="3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T13" s="1"/>
      <c r="LHW13" s="3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U13" s="1"/>
      <c r="LIX13" s="3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V13" s="1"/>
      <c r="LJY13" s="3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W13" s="1"/>
      <c r="LKZ13" s="3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X13" s="1"/>
      <c r="LMA13" s="3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Y13" s="1"/>
      <c r="LNB13" s="3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Z13" s="1"/>
      <c r="LOC13" s="3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PA13" s="1"/>
      <c r="LPD13" s="3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B13" s="1"/>
      <c r="LQE13" s="3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C13" s="1"/>
      <c r="LRF13" s="3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D13" s="1"/>
      <c r="LSG13" s="3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E13" s="1"/>
      <c r="LTH13" s="3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F13" s="1"/>
      <c r="LUI13" s="3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G13" s="1"/>
      <c r="LVJ13" s="3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H13" s="1"/>
      <c r="LWK13" s="3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I13" s="1"/>
      <c r="LXL13" s="3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J13" s="1"/>
      <c r="LYM13" s="3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K13" s="1"/>
      <c r="LZN13" s="3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L13" s="1"/>
      <c r="MAO13" s="3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M13" s="1"/>
      <c r="MBP13" s="3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N13" s="1"/>
      <c r="MCQ13" s="3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O13" s="1"/>
      <c r="MDR13" s="3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P13" s="1"/>
      <c r="MES13" s="3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Q13" s="1"/>
      <c r="MFT13" s="3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R13" s="1"/>
      <c r="MGU13" s="3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S13" s="1"/>
      <c r="MHV13" s="3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T13" s="1"/>
      <c r="MIW13" s="3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U13" s="1"/>
      <c r="MJX13" s="3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V13" s="1"/>
      <c r="MKY13" s="3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W13" s="1"/>
      <c r="MLZ13" s="3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X13" s="1"/>
      <c r="MNA13" s="3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Y13" s="1"/>
      <c r="MOB13" s="3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Z13" s="1"/>
      <c r="MPC13" s="3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QA13" s="1"/>
      <c r="MQD13" s="3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B13" s="1"/>
      <c r="MRE13" s="3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C13" s="1"/>
      <c r="MSF13" s="3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D13" s="1"/>
      <c r="MTG13" s="3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E13" s="1"/>
      <c r="MUH13" s="3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F13" s="1"/>
      <c r="MVI13" s="3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G13" s="1"/>
      <c r="MWJ13" s="3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H13" s="1"/>
      <c r="MXK13" s="3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I13" s="1"/>
      <c r="MYL13" s="3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J13" s="1"/>
      <c r="MZM13" s="3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K13" s="1"/>
      <c r="NAN13" s="3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L13" s="1"/>
      <c r="NBO13" s="3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M13" s="1"/>
      <c r="NCP13" s="3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N13" s="1"/>
      <c r="NDQ13" s="3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O13" s="1"/>
      <c r="NER13" s="3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P13" s="1"/>
      <c r="NFS13" s="3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Q13" s="1"/>
      <c r="NGT13" s="3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R13" s="1"/>
      <c r="NHU13" s="3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S13" s="1"/>
      <c r="NIV13" s="3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T13" s="1"/>
      <c r="NJW13" s="3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U13" s="1"/>
      <c r="NKX13" s="3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V13" s="1"/>
      <c r="NLY13" s="3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W13" s="1"/>
      <c r="NMZ13" s="3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X13" s="1"/>
      <c r="NOA13" s="3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Y13" s="1"/>
      <c r="NPB13" s="3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Z13" s="1"/>
      <c r="NQC13" s="3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RA13" s="1"/>
      <c r="NRD13" s="3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B13" s="1"/>
      <c r="NSE13" s="3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C13" s="1"/>
      <c r="NTF13" s="3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D13" s="1"/>
      <c r="NUG13" s="3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E13" s="1"/>
      <c r="NVH13" s="3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F13" s="1"/>
      <c r="NWI13" s="3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G13" s="1"/>
      <c r="NXJ13" s="3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H13" s="1"/>
      <c r="NYK13" s="3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I13" s="1"/>
      <c r="NZL13" s="3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J13" s="1"/>
      <c r="OAM13" s="3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K13" s="1"/>
      <c r="OBN13" s="3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L13" s="1"/>
      <c r="OCO13" s="3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M13" s="1"/>
      <c r="ODP13" s="3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N13" s="1"/>
      <c r="OEQ13" s="3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O13" s="1"/>
      <c r="OFR13" s="3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P13" s="1"/>
      <c r="OGS13" s="3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Q13" s="1"/>
      <c r="OHT13" s="3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R13" s="1"/>
      <c r="OIU13" s="3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S13" s="1"/>
      <c r="OJV13" s="3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T13" s="1"/>
      <c r="OKW13" s="3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U13" s="1"/>
      <c r="OLX13" s="3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V13" s="1"/>
      <c r="OMY13" s="3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W13" s="1"/>
      <c r="ONZ13" s="3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X13" s="1"/>
      <c r="OPA13" s="3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Y13" s="1"/>
      <c r="OQB13" s="3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Z13" s="1"/>
      <c r="ORC13" s="3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SA13" s="1"/>
      <c r="OSD13" s="3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B13" s="1"/>
      <c r="OTE13" s="3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C13" s="1"/>
      <c r="OUF13" s="3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D13" s="1"/>
      <c r="OVG13" s="3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E13" s="1"/>
      <c r="OWH13" s="3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F13" s="1"/>
      <c r="OXI13" s="3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G13" s="1"/>
      <c r="OYJ13" s="3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H13" s="1"/>
      <c r="OZK13" s="3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I13" s="1"/>
      <c r="PAL13" s="3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J13" s="1"/>
      <c r="PBM13" s="3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K13" s="1"/>
      <c r="PCN13" s="3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L13" s="1"/>
      <c r="PDO13" s="3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M13" s="1"/>
      <c r="PEP13" s="3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N13" s="1"/>
      <c r="PFQ13" s="3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O13" s="1"/>
      <c r="PGR13" s="3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P13" s="1"/>
      <c r="PHS13" s="3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Q13" s="1"/>
      <c r="PIT13" s="3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R13" s="1"/>
      <c r="PJU13" s="3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S13" s="1"/>
      <c r="PKV13" s="3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T13" s="1"/>
      <c r="PLW13" s="3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U13" s="1"/>
      <c r="PMX13" s="3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V13" s="1"/>
      <c r="PNY13" s="3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W13" s="1"/>
      <c r="POZ13" s="3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X13" s="1"/>
      <c r="PQA13" s="3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Y13" s="1"/>
      <c r="PRB13" s="3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Z13" s="1"/>
      <c r="PSC13" s="3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TA13" s="1"/>
      <c r="PTD13" s="3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B13" s="1"/>
      <c r="PUE13" s="3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C13" s="1"/>
      <c r="PVF13" s="3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D13" s="1"/>
      <c r="PWG13" s="3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E13" s="1"/>
      <c r="PXH13" s="3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F13" s="1"/>
      <c r="PYI13" s="3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G13" s="1"/>
      <c r="PZJ13" s="3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H13" s="1"/>
      <c r="QAK13" s="3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I13" s="1"/>
      <c r="QBL13" s="3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J13" s="1"/>
      <c r="QCM13" s="3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K13" s="1"/>
      <c r="QDN13" s="3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L13" s="1"/>
      <c r="QEO13" s="3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M13" s="1"/>
      <c r="QFP13" s="3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N13" s="1"/>
      <c r="QGQ13" s="3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O13" s="1"/>
      <c r="QHR13" s="3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P13" s="1"/>
      <c r="QIS13" s="3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Q13" s="1"/>
      <c r="QJT13" s="3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R13" s="1"/>
      <c r="QKU13" s="3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S13" s="1"/>
      <c r="QLV13" s="3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T13" s="1"/>
      <c r="QMW13" s="3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U13" s="1"/>
      <c r="QNX13" s="3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V13" s="1"/>
      <c r="QOY13" s="3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W13" s="1"/>
      <c r="QPZ13" s="3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X13" s="1"/>
      <c r="QRA13" s="3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Y13" s="1"/>
      <c r="QSB13" s="3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Z13" s="1"/>
      <c r="QTC13" s="3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UA13" s="1"/>
      <c r="QUD13" s="3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B13" s="1"/>
      <c r="QVE13" s="3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C13" s="1"/>
      <c r="QWF13" s="3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D13" s="1"/>
      <c r="QXG13" s="3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E13" s="1"/>
      <c r="QYH13" s="3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F13" s="1"/>
      <c r="QZI13" s="3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G13" s="1"/>
      <c r="RAJ13" s="3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H13" s="1"/>
      <c r="RBK13" s="3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I13" s="1"/>
      <c r="RCL13" s="3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J13" s="1"/>
      <c r="RDM13" s="3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K13" s="1"/>
      <c r="REN13" s="3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L13" s="1"/>
      <c r="RFO13" s="3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M13" s="1"/>
      <c r="RGP13" s="3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N13" s="1"/>
      <c r="RHQ13" s="3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O13" s="1"/>
      <c r="RIR13" s="3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P13" s="1"/>
      <c r="RJS13" s="3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Q13" s="1"/>
      <c r="RKT13" s="3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R13" s="1"/>
      <c r="RLU13" s="3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S13" s="1"/>
      <c r="RMV13" s="3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T13" s="1"/>
      <c r="RNW13" s="3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U13" s="1"/>
      <c r="ROX13" s="3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V13" s="1"/>
      <c r="RPY13" s="3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W13" s="1"/>
      <c r="RQZ13" s="3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X13" s="1"/>
      <c r="RSA13" s="3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Y13" s="1"/>
      <c r="RTB13" s="3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Z13" s="1"/>
      <c r="RUC13" s="3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VA13" s="1"/>
      <c r="RVD13" s="3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B13" s="1"/>
      <c r="RWE13" s="3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C13" s="1"/>
      <c r="RXF13" s="3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D13" s="1"/>
      <c r="RYG13" s="3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E13" s="1"/>
      <c r="RZH13" s="3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F13" s="1"/>
      <c r="SAI13" s="3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G13" s="1"/>
      <c r="SBJ13" s="3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H13" s="1"/>
      <c r="SCK13" s="3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I13" s="1"/>
      <c r="SDL13" s="3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J13" s="1"/>
      <c r="SEM13" s="3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K13" s="1"/>
      <c r="SFN13" s="3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L13" s="1"/>
      <c r="SGO13" s="3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M13" s="1"/>
      <c r="SHP13" s="3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N13" s="1"/>
      <c r="SIQ13" s="3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O13" s="1"/>
      <c r="SJR13" s="3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P13" s="1"/>
      <c r="SKS13" s="3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Q13" s="1"/>
      <c r="SLT13" s="3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R13" s="1"/>
      <c r="SMU13" s="3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S13" s="1"/>
      <c r="SNV13" s="3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T13" s="1"/>
      <c r="SOW13" s="3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U13" s="1"/>
      <c r="SPX13" s="3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V13" s="1"/>
      <c r="SQY13" s="3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W13" s="1"/>
      <c r="SRZ13" s="3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X13" s="1"/>
      <c r="STA13" s="3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Y13" s="1"/>
      <c r="SUB13" s="3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Z13" s="1"/>
      <c r="SVC13" s="3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WA13" s="1"/>
      <c r="SWD13" s="3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B13" s="1"/>
      <c r="SXE13" s="3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C13" s="1"/>
      <c r="SYF13" s="3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D13" s="1"/>
      <c r="SZG13" s="3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E13" s="1"/>
      <c r="TAH13" s="3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F13" s="1"/>
      <c r="TBI13" s="3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G13" s="1"/>
      <c r="TCJ13" s="3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H13" s="1"/>
      <c r="TDK13" s="3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I13" s="1"/>
      <c r="TEL13" s="3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J13" s="1"/>
      <c r="TFM13" s="3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K13" s="1"/>
      <c r="TGN13" s="3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L13" s="1"/>
      <c r="THO13" s="3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M13" s="1"/>
      <c r="TIP13" s="3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N13" s="1"/>
      <c r="TJQ13" s="3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O13" s="1"/>
      <c r="TKR13" s="3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P13" s="1"/>
      <c r="TLS13" s="3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Q13" s="1"/>
      <c r="TMT13" s="3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R13" s="1"/>
      <c r="TNU13" s="3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S13" s="1"/>
      <c r="TOV13" s="3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T13" s="1"/>
      <c r="TPW13" s="3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U13" s="1"/>
      <c r="TQX13" s="3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V13" s="1"/>
      <c r="TRY13" s="3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W13" s="1"/>
      <c r="TSZ13" s="3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X13" s="1"/>
      <c r="TUA13" s="3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Y13" s="1"/>
      <c r="TVB13" s="3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Z13" s="1"/>
      <c r="TWC13" s="3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XA13" s="1"/>
      <c r="TXD13" s="3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B13" s="1"/>
      <c r="TYE13" s="3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C13" s="1"/>
      <c r="TZF13" s="3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D13" s="1"/>
      <c r="UAG13" s="3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E13" s="1"/>
      <c r="UBH13" s="3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F13" s="1"/>
      <c r="UCI13" s="3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G13" s="1"/>
      <c r="UDJ13" s="3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H13" s="1"/>
      <c r="UEK13" s="3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I13" s="1"/>
      <c r="UFL13" s="3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J13" s="1"/>
      <c r="UGM13" s="3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K13" s="1"/>
      <c r="UHN13" s="3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L13" s="1"/>
      <c r="UIO13" s="3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M13" s="1"/>
      <c r="UJP13" s="3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N13" s="1"/>
      <c r="UKQ13" s="3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O13" s="1"/>
      <c r="ULR13" s="3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P13" s="1"/>
      <c r="UMS13" s="3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Q13" s="1"/>
      <c r="UNT13" s="3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R13" s="1"/>
      <c r="UOU13" s="3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S13" s="1"/>
      <c r="UPV13" s="3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T13" s="1"/>
      <c r="UQW13" s="3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U13" s="1"/>
      <c r="URX13" s="3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V13" s="1"/>
      <c r="USY13" s="3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W13" s="1"/>
      <c r="UTZ13" s="3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X13" s="1"/>
      <c r="UVA13" s="3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Y13" s="1"/>
      <c r="UWB13" s="3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Z13" s="1"/>
      <c r="UXC13" s="3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YA13" s="1"/>
      <c r="UYD13" s="3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B13" s="1"/>
      <c r="UZE13" s="3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C13" s="1"/>
      <c r="VAF13" s="3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D13" s="1"/>
      <c r="VBG13" s="3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E13" s="1"/>
      <c r="VCH13" s="3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F13" s="1"/>
      <c r="VDI13" s="3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G13" s="1"/>
      <c r="VEJ13" s="3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H13" s="1"/>
      <c r="VFK13" s="3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I13" s="1"/>
      <c r="VGL13" s="3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J13" s="1"/>
      <c r="VHM13" s="3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K13" s="1"/>
      <c r="VIN13" s="3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L13" s="1"/>
      <c r="VJO13" s="3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M13" s="1"/>
      <c r="VKP13" s="3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N13" s="1"/>
      <c r="VLQ13" s="3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O13" s="1"/>
      <c r="VMR13" s="3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P13" s="1"/>
      <c r="VNS13" s="3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Q13" s="1"/>
      <c r="VOT13" s="3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R13" s="1"/>
      <c r="VPU13" s="3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S13" s="1"/>
      <c r="VQV13" s="3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T13" s="1"/>
      <c r="VRW13" s="3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U13" s="1"/>
      <c r="VSX13" s="3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V13" s="1"/>
      <c r="VTY13" s="3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W13" s="1"/>
      <c r="VUZ13" s="3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X13" s="1"/>
      <c r="VWA13" s="3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Y13" s="1"/>
      <c r="VXB13" s="3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Z13" s="1"/>
      <c r="VYC13" s="3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ZA13" s="1"/>
      <c r="VZD13" s="3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B13" s="1"/>
      <c r="WAE13" s="3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C13" s="1"/>
      <c r="WBF13" s="3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D13" s="1"/>
      <c r="WCG13" s="3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E13" s="1"/>
      <c r="WDH13" s="3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F13" s="1"/>
      <c r="WEI13" s="3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G13" s="1"/>
      <c r="WFJ13" s="3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H13" s="1"/>
      <c r="WGK13" s="3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I13" s="1"/>
      <c r="WHL13" s="3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J13" s="1"/>
      <c r="WIM13" s="3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K13" s="1"/>
      <c r="WJN13" s="3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L13" s="1"/>
      <c r="WKO13" s="3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M13" s="1"/>
      <c r="WLP13" s="3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N13" s="1"/>
      <c r="WMQ13" s="3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O13" s="1"/>
      <c r="WNR13" s="3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P13" s="1"/>
      <c r="WOS13" s="3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Q13" s="1"/>
      <c r="WPT13" s="3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R13" s="1"/>
      <c r="WQU13" s="3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S13" s="1"/>
      <c r="WRV13" s="3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T13" s="1"/>
      <c r="WSW13" s="3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U13" s="1"/>
      <c r="WTX13" s="3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V13" s="1"/>
      <c r="WUY13" s="3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W13" s="1"/>
      <c r="WVZ13" s="3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X13" s="1"/>
      <c r="WXA13" s="3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Y13" s="1"/>
      <c r="WYB13" s="3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Z13" s="1"/>
      <c r="WZC13" s="3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XAA13" s="1"/>
      <c r="XAD13" s="3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B13" s="1"/>
      <c r="XBE13" s="3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C13" s="1"/>
      <c r="XCF13" s="3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D13" s="1"/>
      <c r="XDG13" s="3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E13" s="1"/>
      <c r="XEH13" s="3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</row>
    <row r="14" spans="1:1023 1026:2047 2049:13311 13313:14334 14337:15360 15363:16383" ht="21" x14ac:dyDescent="0.2">
      <c r="A14" s="3" t="s">
        <v>55</v>
      </c>
      <c r="C14" s="35">
        <v>441900204</v>
      </c>
      <c r="D14" s="8"/>
      <c r="E14" s="35">
        <v>967507881115</v>
      </c>
      <c r="F14" s="35"/>
      <c r="G14" s="35">
        <v>962442537049.56396</v>
      </c>
      <c r="H14" s="8"/>
      <c r="I14" s="35">
        <v>50396747</v>
      </c>
      <c r="J14" s="8"/>
      <c r="K14" s="35">
        <v>110339957899.31505</v>
      </c>
      <c r="L14" s="8"/>
      <c r="M14" s="8">
        <v>0</v>
      </c>
      <c r="N14" s="8"/>
      <c r="O14" s="8">
        <v>0</v>
      </c>
      <c r="P14" s="8"/>
      <c r="Q14" s="35">
        <v>492296951</v>
      </c>
      <c r="R14" s="35"/>
      <c r="S14" s="35">
        <v>2450</v>
      </c>
      <c r="T14" s="35"/>
      <c r="U14" s="35">
        <v>1082730321550</v>
      </c>
      <c r="V14" s="35"/>
      <c r="W14" s="35">
        <v>1198951071146.8</v>
      </c>
      <c r="Y14" s="1">
        <v>0.19378513563430819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Y14" s="1"/>
      <c r="BB14" s="3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Z14" s="1"/>
      <c r="CC14" s="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DA14" s="1"/>
      <c r="DD14" s="3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B14" s="1"/>
      <c r="EE14" s="3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C14" s="1"/>
      <c r="FF14" s="3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D14" s="1"/>
      <c r="GG14" s="3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E14" s="1"/>
      <c r="HH14" s="3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F14" s="1"/>
      <c r="II14" s="3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G14" s="1"/>
      <c r="JJ14" s="3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H14" s="1"/>
      <c r="KK14" s="3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I14" s="1"/>
      <c r="LL14" s="3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J14" s="1"/>
      <c r="MM14" s="3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K14" s="1"/>
      <c r="NN14" s="3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L14" s="1"/>
      <c r="OO14" s="3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M14" s="1"/>
      <c r="PP14" s="3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N14" s="1"/>
      <c r="QQ14" s="3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O14" s="1"/>
      <c r="RR14" s="3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P14" s="1"/>
      <c r="SS14" s="3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Q14" s="1"/>
      <c r="TT14" s="3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R14" s="1"/>
      <c r="UU14" s="3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S14" s="1"/>
      <c r="VV14" s="3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T14" s="1"/>
      <c r="WW14" s="3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U14" s="1"/>
      <c r="XX14" s="3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V14" s="1"/>
      <c r="YY14" s="3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W14" s="1"/>
      <c r="ZZ14" s="3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X14" s="1"/>
      <c r="ABA14" s="3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Y14" s="1"/>
      <c r="ACB14" s="3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Z14" s="1"/>
      <c r="ADC14" s="3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EA14" s="1"/>
      <c r="AED14" s="3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B14" s="1"/>
      <c r="AFE14" s="3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C14" s="1"/>
      <c r="AGF14" s="3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D14" s="1"/>
      <c r="AHG14" s="3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E14" s="1"/>
      <c r="AIH14" s="3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F14" s="1"/>
      <c r="AJI14" s="3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G14" s="1"/>
      <c r="AKJ14" s="3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H14" s="1"/>
      <c r="ALK14" s="3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I14" s="1"/>
      <c r="AML14" s="3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J14" s="1"/>
      <c r="ANM14" s="3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K14" s="1"/>
      <c r="AON14" s="3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L14" s="1"/>
      <c r="APO14" s="3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M14" s="1"/>
      <c r="AQP14" s="3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N14" s="1"/>
      <c r="ARQ14" s="3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O14" s="1"/>
      <c r="ASR14" s="3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P14" s="1"/>
      <c r="ATS14" s="3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Q14" s="1"/>
      <c r="AUT14" s="3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R14" s="1"/>
      <c r="AVU14" s="3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S14" s="1"/>
      <c r="AWV14" s="3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T14" s="1"/>
      <c r="AXW14" s="3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U14" s="1"/>
      <c r="AYX14" s="3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V14" s="1"/>
      <c r="AZY14" s="3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W14" s="1"/>
      <c r="BAZ14" s="3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X14" s="1"/>
      <c r="BCA14" s="3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Y14" s="1"/>
      <c r="BDB14" s="3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Z14" s="1"/>
      <c r="BEC14" s="3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FA14" s="1"/>
      <c r="BFD14" s="3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B14" s="1"/>
      <c r="BGE14" s="3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C14" s="1"/>
      <c r="BHF14" s="3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D14" s="1"/>
      <c r="BIG14" s="3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E14" s="1"/>
      <c r="BJH14" s="3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F14" s="1"/>
      <c r="BKI14" s="3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G14" s="1"/>
      <c r="BLJ14" s="3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H14" s="1"/>
      <c r="BMK14" s="3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I14" s="1"/>
      <c r="BNL14" s="3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J14" s="1"/>
      <c r="BOM14" s="3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K14" s="1"/>
      <c r="BPN14" s="3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L14" s="1"/>
      <c r="BQO14" s="3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M14" s="1"/>
      <c r="BRP14" s="3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N14" s="1"/>
      <c r="BSQ14" s="3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O14" s="1"/>
      <c r="BTR14" s="3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P14" s="1"/>
      <c r="BUS14" s="3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Q14" s="1"/>
      <c r="BVT14" s="3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R14" s="1"/>
      <c r="BWU14" s="3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S14" s="1"/>
      <c r="BXV14" s="3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T14" s="1"/>
      <c r="BYW14" s="3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U14" s="1"/>
      <c r="BZX14" s="3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V14" s="1"/>
      <c r="CAY14" s="3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W14" s="1"/>
      <c r="CBZ14" s="3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X14" s="1"/>
      <c r="CDA14" s="3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Y14" s="1"/>
      <c r="CEB14" s="3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Z14" s="1"/>
      <c r="CFC14" s="3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GA14" s="1"/>
      <c r="CGD14" s="3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B14" s="1"/>
      <c r="CHE14" s="3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C14" s="1"/>
      <c r="CIF14" s="3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D14" s="1"/>
      <c r="CJG14" s="3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E14" s="1"/>
      <c r="CKH14" s="3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F14" s="1"/>
      <c r="CLI14" s="3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G14" s="1"/>
      <c r="CMJ14" s="3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H14" s="1"/>
      <c r="CNK14" s="3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I14" s="1"/>
      <c r="COL14" s="3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J14" s="1"/>
      <c r="CPM14" s="3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K14" s="1"/>
      <c r="CQN14" s="3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L14" s="1"/>
      <c r="CRO14" s="3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M14" s="1"/>
      <c r="CSP14" s="3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N14" s="1"/>
      <c r="CTQ14" s="3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O14" s="1"/>
      <c r="CUR14" s="3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P14" s="1"/>
      <c r="CVS14" s="3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Q14" s="1"/>
      <c r="CWT14" s="3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R14" s="1"/>
      <c r="CXU14" s="3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S14" s="1"/>
      <c r="CYV14" s="3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T14" s="1"/>
      <c r="CZW14" s="3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U14" s="1"/>
      <c r="DAX14" s="3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V14" s="1"/>
      <c r="DBY14" s="3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W14" s="1"/>
      <c r="DCZ14" s="3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X14" s="1"/>
      <c r="DEA14" s="3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Y14" s="1"/>
      <c r="DFB14" s="3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Z14" s="1"/>
      <c r="DGC14" s="3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HA14" s="1"/>
      <c r="DHD14" s="3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B14" s="1"/>
      <c r="DIE14" s="3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C14" s="1"/>
      <c r="DJF14" s="3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D14" s="1"/>
      <c r="DKG14" s="3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E14" s="1"/>
      <c r="DLH14" s="3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F14" s="1"/>
      <c r="DMI14" s="3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G14" s="1"/>
      <c r="DNJ14" s="3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H14" s="1"/>
      <c r="DOK14" s="3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I14" s="1"/>
      <c r="DPL14" s="3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J14" s="1"/>
      <c r="DQM14" s="3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K14" s="1"/>
      <c r="DRN14" s="3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L14" s="1"/>
      <c r="DSO14" s="3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M14" s="1"/>
      <c r="DTP14" s="3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N14" s="1"/>
      <c r="DUQ14" s="3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O14" s="1"/>
      <c r="DVR14" s="3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P14" s="1"/>
      <c r="DWS14" s="3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Q14" s="1"/>
      <c r="DXT14" s="3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R14" s="1"/>
      <c r="DYU14" s="3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S14" s="1"/>
      <c r="DZV14" s="3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T14" s="1"/>
      <c r="EAW14" s="3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U14" s="1"/>
      <c r="EBX14" s="3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V14" s="1"/>
      <c r="ECY14" s="3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W14" s="1"/>
      <c r="EDZ14" s="3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X14" s="1"/>
      <c r="EFA14" s="3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Y14" s="1"/>
      <c r="EGB14" s="3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Z14" s="1"/>
      <c r="EHC14" s="3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IA14" s="1"/>
      <c r="EID14" s="3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B14" s="1"/>
      <c r="EJE14" s="3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C14" s="1"/>
      <c r="EKF14" s="3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D14" s="1"/>
      <c r="ELG14" s="3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E14" s="1"/>
      <c r="EMH14" s="3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F14" s="1"/>
      <c r="ENI14" s="3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G14" s="1"/>
      <c r="EOJ14" s="3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H14" s="1"/>
      <c r="EPK14" s="3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I14" s="1"/>
      <c r="EQL14" s="3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J14" s="1"/>
      <c r="ERM14" s="3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K14" s="1"/>
      <c r="ESN14" s="3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L14" s="1"/>
      <c r="ETO14" s="3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M14" s="1"/>
      <c r="EUP14" s="3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N14" s="1"/>
      <c r="EVQ14" s="3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O14" s="1"/>
      <c r="EWR14" s="3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P14" s="1"/>
      <c r="EXS14" s="3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Q14" s="1"/>
      <c r="EYT14" s="3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R14" s="1"/>
      <c r="EZU14" s="3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S14" s="1"/>
      <c r="FAV14" s="3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T14" s="1"/>
      <c r="FBW14" s="3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U14" s="1"/>
      <c r="FCX14" s="3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V14" s="1"/>
      <c r="FDY14" s="3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W14" s="1"/>
      <c r="FEZ14" s="3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X14" s="1"/>
      <c r="FGA14" s="3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Y14" s="1"/>
      <c r="FHB14" s="3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Z14" s="1"/>
      <c r="FIC14" s="3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JA14" s="1"/>
      <c r="FJD14" s="3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B14" s="1"/>
      <c r="FKE14" s="3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C14" s="1"/>
      <c r="FLF14" s="3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D14" s="1"/>
      <c r="FMG14" s="3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E14" s="1"/>
      <c r="FNH14" s="3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F14" s="1"/>
      <c r="FOI14" s="3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G14" s="1"/>
      <c r="FPJ14" s="3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H14" s="1"/>
      <c r="FQK14" s="3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I14" s="1"/>
      <c r="FRL14" s="3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J14" s="1"/>
      <c r="FSM14" s="3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K14" s="1"/>
      <c r="FTN14" s="3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L14" s="1"/>
      <c r="FUO14" s="3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M14" s="1"/>
      <c r="FVP14" s="3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N14" s="1"/>
      <c r="FWQ14" s="3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O14" s="1"/>
      <c r="FXR14" s="3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P14" s="1"/>
      <c r="FYS14" s="3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Q14" s="1"/>
      <c r="FZT14" s="3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R14" s="1"/>
      <c r="GAU14" s="3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S14" s="1"/>
      <c r="GBV14" s="3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T14" s="1"/>
      <c r="GCW14" s="3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U14" s="1"/>
      <c r="GDX14" s="3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V14" s="1"/>
      <c r="GEY14" s="3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W14" s="1"/>
      <c r="GFZ14" s="3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X14" s="1"/>
      <c r="GHA14" s="3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Y14" s="1"/>
      <c r="GIB14" s="3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Z14" s="1"/>
      <c r="GJC14" s="3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KA14" s="1"/>
      <c r="GKD14" s="3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B14" s="1"/>
      <c r="GLE14" s="3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C14" s="1"/>
      <c r="GMF14" s="3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D14" s="1"/>
      <c r="GNG14" s="3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E14" s="1"/>
      <c r="GOH14" s="3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F14" s="1"/>
      <c r="GPI14" s="3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G14" s="1"/>
      <c r="GQJ14" s="3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H14" s="1"/>
      <c r="GRK14" s="3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I14" s="1"/>
      <c r="GSL14" s="3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J14" s="1"/>
      <c r="GTM14" s="3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K14" s="1"/>
      <c r="GUN14" s="3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L14" s="1"/>
      <c r="GVO14" s="3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M14" s="1"/>
      <c r="GWP14" s="3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N14" s="1"/>
      <c r="GXQ14" s="3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O14" s="1"/>
      <c r="GYR14" s="3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P14" s="1"/>
      <c r="GZS14" s="3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Q14" s="1"/>
      <c r="HAT14" s="3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R14" s="1"/>
      <c r="HBU14" s="3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S14" s="1"/>
      <c r="HCV14" s="3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T14" s="1"/>
      <c r="HDW14" s="3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U14" s="1"/>
      <c r="HEX14" s="3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V14" s="1"/>
      <c r="HFY14" s="3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W14" s="1"/>
      <c r="HGZ14" s="3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X14" s="1"/>
      <c r="HIA14" s="3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Y14" s="1"/>
      <c r="HJB14" s="3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Z14" s="1"/>
      <c r="HKC14" s="3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LA14" s="1"/>
      <c r="HLD14" s="3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B14" s="1"/>
      <c r="HME14" s="3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C14" s="1"/>
      <c r="HNF14" s="3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D14" s="1"/>
      <c r="HOG14" s="3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E14" s="1"/>
      <c r="HPH14" s="3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F14" s="1"/>
      <c r="HQI14" s="3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G14" s="1"/>
      <c r="HRJ14" s="3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H14" s="1"/>
      <c r="HSK14" s="3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I14" s="1"/>
      <c r="HTL14" s="3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J14" s="1"/>
      <c r="HUM14" s="3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K14" s="1"/>
      <c r="HVN14" s="3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L14" s="1"/>
      <c r="HWO14" s="3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M14" s="1"/>
      <c r="HXP14" s="3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N14" s="1"/>
      <c r="HYQ14" s="3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O14" s="1"/>
      <c r="HZR14" s="3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P14" s="1"/>
      <c r="IAS14" s="3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Q14" s="1"/>
      <c r="IBT14" s="3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R14" s="1"/>
      <c r="ICU14" s="3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S14" s="1"/>
      <c r="IDV14" s="3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T14" s="1"/>
      <c r="IEW14" s="3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U14" s="1"/>
      <c r="IFX14" s="3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V14" s="1"/>
      <c r="IGY14" s="3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W14" s="1"/>
      <c r="IHZ14" s="3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X14" s="1"/>
      <c r="IJA14" s="3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Y14" s="1"/>
      <c r="IKB14" s="3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Z14" s="1"/>
      <c r="ILC14" s="3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MA14" s="1"/>
      <c r="IMD14" s="3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B14" s="1"/>
      <c r="INE14" s="3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C14" s="1"/>
      <c r="IOF14" s="3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D14" s="1"/>
      <c r="IPG14" s="3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E14" s="1"/>
      <c r="IQH14" s="3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F14" s="1"/>
      <c r="IRI14" s="3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G14" s="1"/>
      <c r="ISJ14" s="3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H14" s="1"/>
      <c r="ITK14" s="3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I14" s="1"/>
      <c r="IUL14" s="3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J14" s="1"/>
      <c r="IVM14" s="3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K14" s="1"/>
      <c r="IWN14" s="3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L14" s="1"/>
      <c r="IXO14" s="3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M14" s="1"/>
      <c r="IYP14" s="3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N14" s="1"/>
      <c r="IZQ14" s="3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O14" s="1"/>
      <c r="JAR14" s="3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P14" s="1"/>
      <c r="JBS14" s="3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Q14" s="1"/>
      <c r="JCT14" s="3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R14" s="1"/>
      <c r="JDU14" s="3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S14" s="1"/>
      <c r="JEV14" s="3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T14" s="1"/>
      <c r="JFW14" s="3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U14" s="1"/>
      <c r="JGX14" s="3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V14" s="1"/>
      <c r="JHY14" s="3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W14" s="1"/>
      <c r="JIZ14" s="3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X14" s="1"/>
      <c r="JKA14" s="3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Y14" s="1"/>
      <c r="JLB14" s="3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Z14" s="1"/>
      <c r="JMC14" s="3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NA14" s="1"/>
      <c r="JND14" s="3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B14" s="1"/>
      <c r="JOE14" s="3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C14" s="1"/>
      <c r="JPF14" s="3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D14" s="1"/>
      <c r="JQG14" s="3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E14" s="1"/>
      <c r="JRH14" s="3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F14" s="1"/>
      <c r="JSI14" s="3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G14" s="1"/>
      <c r="JTJ14" s="3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H14" s="1"/>
      <c r="JUK14" s="3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I14" s="1"/>
      <c r="JVL14" s="3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J14" s="1"/>
      <c r="JWM14" s="3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K14" s="1"/>
      <c r="JXN14" s="3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L14" s="1"/>
      <c r="JYO14" s="3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M14" s="1"/>
      <c r="JZP14" s="3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N14" s="1"/>
      <c r="KAQ14" s="3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O14" s="1"/>
      <c r="KBR14" s="3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P14" s="1"/>
      <c r="KCS14" s="3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Q14" s="1"/>
      <c r="KDT14" s="3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R14" s="1"/>
      <c r="KEU14" s="3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S14" s="1"/>
      <c r="KFV14" s="3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T14" s="1"/>
      <c r="KGW14" s="3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U14" s="1"/>
      <c r="KHX14" s="3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V14" s="1"/>
      <c r="KIY14" s="3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W14" s="1"/>
      <c r="KJZ14" s="3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X14" s="1"/>
      <c r="KLA14" s="3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Y14" s="1"/>
      <c r="KMB14" s="3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Z14" s="1"/>
      <c r="KNC14" s="3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OA14" s="1"/>
      <c r="KOD14" s="3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B14" s="1"/>
      <c r="KPE14" s="3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C14" s="1"/>
      <c r="KQF14" s="3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D14" s="1"/>
      <c r="KRG14" s="3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E14" s="1"/>
      <c r="KSH14" s="3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F14" s="1"/>
      <c r="KTI14" s="3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G14" s="1"/>
      <c r="KUJ14" s="3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H14" s="1"/>
      <c r="KVK14" s="3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I14" s="1"/>
      <c r="KWL14" s="3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J14" s="1"/>
      <c r="KXM14" s="3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K14" s="1"/>
      <c r="KYN14" s="3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L14" s="1"/>
      <c r="KZO14" s="3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M14" s="1"/>
      <c r="LAP14" s="3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N14" s="1"/>
      <c r="LBQ14" s="3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O14" s="1"/>
      <c r="LCR14" s="3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P14" s="1"/>
      <c r="LDS14" s="3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Q14" s="1"/>
      <c r="LET14" s="3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R14" s="1"/>
      <c r="LFU14" s="3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S14" s="1"/>
      <c r="LGV14" s="3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T14" s="1"/>
      <c r="LHW14" s="3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U14" s="1"/>
      <c r="LIX14" s="3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V14" s="1"/>
      <c r="LJY14" s="3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W14" s="1"/>
      <c r="LKZ14" s="3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X14" s="1"/>
      <c r="LMA14" s="3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Y14" s="1"/>
      <c r="LNB14" s="3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Z14" s="1"/>
      <c r="LOC14" s="3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PA14" s="1"/>
      <c r="LPD14" s="3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B14" s="1"/>
      <c r="LQE14" s="3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C14" s="1"/>
      <c r="LRF14" s="3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D14" s="1"/>
      <c r="LSG14" s="3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E14" s="1"/>
      <c r="LTH14" s="3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F14" s="1"/>
      <c r="LUI14" s="3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G14" s="1"/>
      <c r="LVJ14" s="3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H14" s="1"/>
      <c r="LWK14" s="3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I14" s="1"/>
      <c r="LXL14" s="3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J14" s="1"/>
      <c r="LYM14" s="3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K14" s="1"/>
      <c r="LZN14" s="3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L14" s="1"/>
      <c r="MAO14" s="3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M14" s="1"/>
      <c r="MBP14" s="3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N14" s="1"/>
      <c r="MCQ14" s="3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O14" s="1"/>
      <c r="MDR14" s="3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P14" s="1"/>
      <c r="MES14" s="3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Q14" s="1"/>
      <c r="MFT14" s="3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R14" s="1"/>
      <c r="MGU14" s="3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S14" s="1"/>
      <c r="MHV14" s="3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T14" s="1"/>
      <c r="MIW14" s="3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U14" s="1"/>
      <c r="MJX14" s="3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V14" s="1"/>
      <c r="MKY14" s="3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W14" s="1"/>
      <c r="MLZ14" s="3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X14" s="1"/>
      <c r="MNA14" s="3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Y14" s="1"/>
      <c r="MOB14" s="3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Z14" s="1"/>
      <c r="MPC14" s="3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QA14" s="1"/>
      <c r="MQD14" s="3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B14" s="1"/>
      <c r="MRE14" s="3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C14" s="1"/>
      <c r="MSF14" s="3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D14" s="1"/>
      <c r="MTG14" s="3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E14" s="1"/>
      <c r="MUH14" s="3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F14" s="1"/>
      <c r="MVI14" s="3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G14" s="1"/>
      <c r="MWJ14" s="3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H14" s="1"/>
      <c r="MXK14" s="3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I14" s="1"/>
      <c r="MYL14" s="3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J14" s="1"/>
      <c r="MZM14" s="3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K14" s="1"/>
      <c r="NAN14" s="3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L14" s="1"/>
      <c r="NBO14" s="3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M14" s="1"/>
      <c r="NCP14" s="3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N14" s="1"/>
      <c r="NDQ14" s="3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O14" s="1"/>
      <c r="NER14" s="3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P14" s="1"/>
      <c r="NFS14" s="3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Q14" s="1"/>
      <c r="NGT14" s="3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R14" s="1"/>
      <c r="NHU14" s="3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S14" s="1"/>
      <c r="NIV14" s="3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T14" s="1"/>
      <c r="NJW14" s="3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U14" s="1"/>
      <c r="NKX14" s="3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V14" s="1"/>
      <c r="NLY14" s="3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W14" s="1"/>
      <c r="NMZ14" s="3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X14" s="1"/>
      <c r="NOA14" s="3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Y14" s="1"/>
      <c r="NPB14" s="3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Z14" s="1"/>
      <c r="NQC14" s="3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RA14" s="1"/>
      <c r="NRD14" s="3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B14" s="1"/>
      <c r="NSE14" s="3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C14" s="1"/>
      <c r="NTF14" s="3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D14" s="1"/>
      <c r="NUG14" s="3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E14" s="1"/>
      <c r="NVH14" s="3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F14" s="1"/>
      <c r="NWI14" s="3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G14" s="1"/>
      <c r="NXJ14" s="3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H14" s="1"/>
      <c r="NYK14" s="3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I14" s="1"/>
      <c r="NZL14" s="3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J14" s="1"/>
      <c r="OAM14" s="3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K14" s="1"/>
      <c r="OBN14" s="3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L14" s="1"/>
      <c r="OCO14" s="3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M14" s="1"/>
      <c r="ODP14" s="3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N14" s="1"/>
      <c r="OEQ14" s="3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O14" s="1"/>
      <c r="OFR14" s="3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P14" s="1"/>
      <c r="OGS14" s="3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Q14" s="1"/>
      <c r="OHT14" s="3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R14" s="1"/>
      <c r="OIU14" s="3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S14" s="1"/>
      <c r="OJV14" s="3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T14" s="1"/>
      <c r="OKW14" s="3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U14" s="1"/>
      <c r="OLX14" s="3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V14" s="1"/>
      <c r="OMY14" s="3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W14" s="1"/>
      <c r="ONZ14" s="3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X14" s="1"/>
      <c r="OPA14" s="3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Y14" s="1"/>
      <c r="OQB14" s="3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Z14" s="1"/>
      <c r="ORC14" s="3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SA14" s="1"/>
      <c r="OSD14" s="3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B14" s="1"/>
      <c r="OTE14" s="3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C14" s="1"/>
      <c r="OUF14" s="3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D14" s="1"/>
      <c r="OVG14" s="3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E14" s="1"/>
      <c r="OWH14" s="3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F14" s="1"/>
      <c r="OXI14" s="3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G14" s="1"/>
      <c r="OYJ14" s="3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H14" s="1"/>
      <c r="OZK14" s="3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I14" s="1"/>
      <c r="PAL14" s="3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J14" s="1"/>
      <c r="PBM14" s="3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K14" s="1"/>
      <c r="PCN14" s="3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L14" s="1"/>
      <c r="PDO14" s="3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M14" s="1"/>
      <c r="PEP14" s="3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N14" s="1"/>
      <c r="PFQ14" s="3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O14" s="1"/>
      <c r="PGR14" s="3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P14" s="1"/>
      <c r="PHS14" s="3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Q14" s="1"/>
      <c r="PIT14" s="3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R14" s="1"/>
      <c r="PJU14" s="3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S14" s="1"/>
      <c r="PKV14" s="3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T14" s="1"/>
      <c r="PLW14" s="3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U14" s="1"/>
      <c r="PMX14" s="3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V14" s="1"/>
      <c r="PNY14" s="3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W14" s="1"/>
      <c r="POZ14" s="3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X14" s="1"/>
      <c r="PQA14" s="3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Y14" s="1"/>
      <c r="PRB14" s="3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Z14" s="1"/>
      <c r="PSC14" s="3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TA14" s="1"/>
      <c r="PTD14" s="3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B14" s="1"/>
      <c r="PUE14" s="3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C14" s="1"/>
      <c r="PVF14" s="3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D14" s="1"/>
      <c r="PWG14" s="3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E14" s="1"/>
      <c r="PXH14" s="3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F14" s="1"/>
      <c r="PYI14" s="3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G14" s="1"/>
      <c r="PZJ14" s="3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H14" s="1"/>
      <c r="QAK14" s="3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I14" s="1"/>
      <c r="QBL14" s="3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J14" s="1"/>
      <c r="QCM14" s="3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K14" s="1"/>
      <c r="QDN14" s="3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L14" s="1"/>
      <c r="QEO14" s="3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M14" s="1"/>
      <c r="QFP14" s="3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N14" s="1"/>
      <c r="QGQ14" s="3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O14" s="1"/>
      <c r="QHR14" s="3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P14" s="1"/>
      <c r="QIS14" s="3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Q14" s="1"/>
      <c r="QJT14" s="3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R14" s="1"/>
      <c r="QKU14" s="3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S14" s="1"/>
      <c r="QLV14" s="3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T14" s="1"/>
      <c r="QMW14" s="3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U14" s="1"/>
      <c r="QNX14" s="3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V14" s="1"/>
      <c r="QOY14" s="3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W14" s="1"/>
      <c r="QPZ14" s="3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X14" s="1"/>
      <c r="QRA14" s="3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Y14" s="1"/>
      <c r="QSB14" s="3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Z14" s="1"/>
      <c r="QTC14" s="3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UA14" s="1"/>
      <c r="QUD14" s="3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B14" s="1"/>
      <c r="QVE14" s="3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C14" s="1"/>
      <c r="QWF14" s="3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D14" s="1"/>
      <c r="QXG14" s="3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E14" s="1"/>
      <c r="QYH14" s="3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F14" s="1"/>
      <c r="QZI14" s="3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G14" s="1"/>
      <c r="RAJ14" s="3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H14" s="1"/>
      <c r="RBK14" s="3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I14" s="1"/>
      <c r="RCL14" s="3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J14" s="1"/>
      <c r="RDM14" s="3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K14" s="1"/>
      <c r="REN14" s="3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L14" s="1"/>
      <c r="RFO14" s="3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M14" s="1"/>
      <c r="RGP14" s="3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N14" s="1"/>
      <c r="RHQ14" s="3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O14" s="1"/>
      <c r="RIR14" s="3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P14" s="1"/>
      <c r="RJS14" s="3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Q14" s="1"/>
      <c r="RKT14" s="3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R14" s="1"/>
      <c r="RLU14" s="3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S14" s="1"/>
      <c r="RMV14" s="3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T14" s="1"/>
      <c r="RNW14" s="3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U14" s="1"/>
      <c r="ROX14" s="3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V14" s="1"/>
      <c r="RPY14" s="3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W14" s="1"/>
      <c r="RQZ14" s="3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X14" s="1"/>
      <c r="RSA14" s="3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Y14" s="1"/>
      <c r="RTB14" s="3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Z14" s="1"/>
      <c r="RUC14" s="3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VA14" s="1"/>
      <c r="RVD14" s="3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B14" s="1"/>
      <c r="RWE14" s="3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C14" s="1"/>
      <c r="RXF14" s="3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D14" s="1"/>
      <c r="RYG14" s="3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E14" s="1"/>
      <c r="RZH14" s="3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F14" s="1"/>
      <c r="SAI14" s="3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G14" s="1"/>
      <c r="SBJ14" s="3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H14" s="1"/>
      <c r="SCK14" s="3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I14" s="1"/>
      <c r="SDL14" s="3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J14" s="1"/>
      <c r="SEM14" s="3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K14" s="1"/>
      <c r="SFN14" s="3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L14" s="1"/>
      <c r="SGO14" s="3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M14" s="1"/>
      <c r="SHP14" s="3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N14" s="1"/>
      <c r="SIQ14" s="3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O14" s="1"/>
      <c r="SJR14" s="3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P14" s="1"/>
      <c r="SKS14" s="3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Q14" s="1"/>
      <c r="SLT14" s="3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R14" s="1"/>
      <c r="SMU14" s="3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S14" s="1"/>
      <c r="SNV14" s="3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T14" s="1"/>
      <c r="SOW14" s="3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U14" s="1"/>
      <c r="SPX14" s="3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V14" s="1"/>
      <c r="SQY14" s="3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W14" s="1"/>
      <c r="SRZ14" s="3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X14" s="1"/>
      <c r="STA14" s="3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Y14" s="1"/>
      <c r="SUB14" s="3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Z14" s="1"/>
      <c r="SVC14" s="3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WA14" s="1"/>
      <c r="SWD14" s="3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B14" s="1"/>
      <c r="SXE14" s="3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C14" s="1"/>
      <c r="SYF14" s="3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D14" s="1"/>
      <c r="SZG14" s="3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E14" s="1"/>
      <c r="TAH14" s="3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F14" s="1"/>
      <c r="TBI14" s="3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G14" s="1"/>
      <c r="TCJ14" s="3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H14" s="1"/>
      <c r="TDK14" s="3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I14" s="1"/>
      <c r="TEL14" s="3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J14" s="1"/>
      <c r="TFM14" s="3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K14" s="1"/>
      <c r="TGN14" s="3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L14" s="1"/>
      <c r="THO14" s="3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M14" s="1"/>
      <c r="TIP14" s="3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N14" s="1"/>
      <c r="TJQ14" s="3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O14" s="1"/>
      <c r="TKR14" s="3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P14" s="1"/>
      <c r="TLS14" s="3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Q14" s="1"/>
      <c r="TMT14" s="3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R14" s="1"/>
      <c r="TNU14" s="3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S14" s="1"/>
      <c r="TOV14" s="3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T14" s="1"/>
      <c r="TPW14" s="3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U14" s="1"/>
      <c r="TQX14" s="3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V14" s="1"/>
      <c r="TRY14" s="3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W14" s="1"/>
      <c r="TSZ14" s="3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X14" s="1"/>
      <c r="TUA14" s="3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Y14" s="1"/>
      <c r="TVB14" s="3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Z14" s="1"/>
      <c r="TWC14" s="3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XA14" s="1"/>
      <c r="TXD14" s="3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B14" s="1"/>
      <c r="TYE14" s="3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C14" s="1"/>
      <c r="TZF14" s="3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D14" s="1"/>
      <c r="UAG14" s="3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E14" s="1"/>
      <c r="UBH14" s="3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F14" s="1"/>
      <c r="UCI14" s="3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G14" s="1"/>
      <c r="UDJ14" s="3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H14" s="1"/>
      <c r="UEK14" s="3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I14" s="1"/>
      <c r="UFL14" s="3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J14" s="1"/>
      <c r="UGM14" s="3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K14" s="1"/>
      <c r="UHN14" s="3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L14" s="1"/>
      <c r="UIO14" s="3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M14" s="1"/>
      <c r="UJP14" s="3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N14" s="1"/>
      <c r="UKQ14" s="3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O14" s="1"/>
      <c r="ULR14" s="3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P14" s="1"/>
      <c r="UMS14" s="3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Q14" s="1"/>
      <c r="UNT14" s="3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R14" s="1"/>
      <c r="UOU14" s="3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S14" s="1"/>
      <c r="UPV14" s="3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T14" s="1"/>
      <c r="UQW14" s="3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U14" s="1"/>
      <c r="URX14" s="3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V14" s="1"/>
      <c r="USY14" s="3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W14" s="1"/>
      <c r="UTZ14" s="3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X14" s="1"/>
      <c r="UVA14" s="3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Y14" s="1"/>
      <c r="UWB14" s="3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Z14" s="1"/>
      <c r="UXC14" s="3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YA14" s="1"/>
      <c r="UYD14" s="3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B14" s="1"/>
      <c r="UZE14" s="3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C14" s="1"/>
      <c r="VAF14" s="3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D14" s="1"/>
      <c r="VBG14" s="3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E14" s="1"/>
      <c r="VCH14" s="3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F14" s="1"/>
      <c r="VDI14" s="3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G14" s="1"/>
      <c r="VEJ14" s="3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H14" s="1"/>
      <c r="VFK14" s="3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I14" s="1"/>
      <c r="VGL14" s="3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J14" s="1"/>
      <c r="VHM14" s="3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K14" s="1"/>
      <c r="VIN14" s="3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L14" s="1"/>
      <c r="VJO14" s="3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M14" s="1"/>
      <c r="VKP14" s="3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N14" s="1"/>
      <c r="VLQ14" s="3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O14" s="1"/>
      <c r="VMR14" s="3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P14" s="1"/>
      <c r="VNS14" s="3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Q14" s="1"/>
      <c r="VOT14" s="3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R14" s="1"/>
      <c r="VPU14" s="3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S14" s="1"/>
      <c r="VQV14" s="3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T14" s="1"/>
      <c r="VRW14" s="3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U14" s="1"/>
      <c r="VSX14" s="3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V14" s="1"/>
      <c r="VTY14" s="3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W14" s="1"/>
      <c r="VUZ14" s="3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X14" s="1"/>
      <c r="VWA14" s="3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Y14" s="1"/>
      <c r="VXB14" s="3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Z14" s="1"/>
      <c r="VYC14" s="3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ZA14" s="1"/>
      <c r="VZD14" s="3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B14" s="1"/>
      <c r="WAE14" s="3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C14" s="1"/>
      <c r="WBF14" s="3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D14" s="1"/>
      <c r="WCG14" s="3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E14" s="1"/>
      <c r="WDH14" s="3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F14" s="1"/>
      <c r="WEI14" s="3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G14" s="1"/>
      <c r="WFJ14" s="3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H14" s="1"/>
      <c r="WGK14" s="3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I14" s="1"/>
      <c r="WHL14" s="3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J14" s="1"/>
      <c r="WIM14" s="3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K14" s="1"/>
      <c r="WJN14" s="3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L14" s="1"/>
      <c r="WKO14" s="3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M14" s="1"/>
      <c r="WLP14" s="3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N14" s="1"/>
      <c r="WMQ14" s="3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O14" s="1"/>
      <c r="WNR14" s="3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P14" s="1"/>
      <c r="WOS14" s="3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Q14" s="1"/>
      <c r="WPT14" s="3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R14" s="1"/>
      <c r="WQU14" s="3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S14" s="1"/>
      <c r="WRV14" s="3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T14" s="1"/>
      <c r="WSW14" s="3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U14" s="1"/>
      <c r="WTX14" s="3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V14" s="1"/>
      <c r="WUY14" s="3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W14" s="1"/>
      <c r="WVZ14" s="3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X14" s="1"/>
      <c r="WXA14" s="3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Y14" s="1"/>
      <c r="WYB14" s="3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Z14" s="1"/>
      <c r="WZC14" s="3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XAA14" s="1"/>
      <c r="XAD14" s="3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B14" s="1"/>
      <c r="XBE14" s="3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C14" s="1"/>
      <c r="XCF14" s="3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D14" s="1"/>
      <c r="XDG14" s="3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E14" s="1"/>
      <c r="XEH14" s="3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</row>
    <row r="15" spans="1:1023 1026:2047 2049:13311 13313:14334 14337:15360 15363:16383" ht="21.75" thickBot="1" x14ac:dyDescent="0.25">
      <c r="A15" s="3" t="s">
        <v>56</v>
      </c>
      <c r="C15" s="35">
        <v>346473284</v>
      </c>
      <c r="D15" s="8"/>
      <c r="E15" s="35">
        <v>933098949941</v>
      </c>
      <c r="F15" s="35"/>
      <c r="G15" s="35">
        <v>962630891448.75903</v>
      </c>
      <c r="H15" s="8"/>
      <c r="I15" s="35">
        <v>71849457</v>
      </c>
      <c r="J15" s="8"/>
      <c r="K15" s="35">
        <v>193500209039.29501</v>
      </c>
      <c r="L15" s="8"/>
      <c r="M15" s="8">
        <v>0</v>
      </c>
      <c r="N15" s="8"/>
      <c r="O15" s="8">
        <v>0</v>
      </c>
      <c r="P15" s="8"/>
      <c r="Q15" s="35">
        <v>418322741</v>
      </c>
      <c r="R15" s="35"/>
      <c r="S15" s="35">
        <v>2799</v>
      </c>
      <c r="T15" s="35"/>
      <c r="U15" s="35">
        <v>1138093835237</v>
      </c>
      <c r="V15" s="35"/>
      <c r="W15" s="35">
        <v>1163918584214.25</v>
      </c>
      <c r="Y15" s="1">
        <v>0.18812287351602353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Y15" s="1"/>
      <c r="BB15" s="3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Z15" s="1"/>
      <c r="CC15" s="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DA15" s="1"/>
      <c r="DD15" s="3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B15" s="1"/>
      <c r="EE15" s="3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C15" s="1"/>
      <c r="FF15" s="3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D15" s="1"/>
      <c r="GG15" s="3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E15" s="1"/>
      <c r="HH15" s="3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F15" s="1"/>
      <c r="II15" s="3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G15" s="1"/>
      <c r="JJ15" s="3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H15" s="1"/>
      <c r="KK15" s="3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I15" s="1"/>
      <c r="LL15" s="3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J15" s="1"/>
      <c r="MM15" s="3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K15" s="1"/>
      <c r="NN15" s="3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L15" s="1"/>
      <c r="OO15" s="3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M15" s="1"/>
      <c r="PP15" s="3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N15" s="1"/>
      <c r="QQ15" s="3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O15" s="1"/>
      <c r="RR15" s="3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P15" s="1"/>
      <c r="SS15" s="3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Q15" s="1"/>
      <c r="TT15" s="3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R15" s="1"/>
      <c r="UU15" s="3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S15" s="1"/>
      <c r="VV15" s="3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T15" s="1"/>
      <c r="WW15" s="3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U15" s="1"/>
      <c r="XX15" s="3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V15" s="1"/>
      <c r="YY15" s="3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W15" s="1"/>
      <c r="ZZ15" s="3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X15" s="1"/>
      <c r="ABA15" s="3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Y15" s="1"/>
      <c r="ACB15" s="3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Z15" s="1"/>
      <c r="ADC15" s="3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EA15" s="1"/>
      <c r="AED15" s="3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B15" s="1"/>
      <c r="AFE15" s="3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C15" s="1"/>
      <c r="AGF15" s="3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D15" s="1"/>
      <c r="AHG15" s="3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E15" s="1"/>
      <c r="AIH15" s="3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F15" s="1"/>
      <c r="AJI15" s="3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G15" s="1"/>
      <c r="AKJ15" s="3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H15" s="1"/>
      <c r="ALK15" s="3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I15" s="1"/>
      <c r="AML15" s="3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J15" s="1"/>
      <c r="ANM15" s="3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K15" s="1"/>
      <c r="AON15" s="3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L15" s="1"/>
      <c r="APO15" s="3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M15" s="1"/>
      <c r="AQP15" s="3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N15" s="1"/>
      <c r="ARQ15" s="3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O15" s="1"/>
      <c r="ASR15" s="3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P15" s="1"/>
      <c r="ATS15" s="3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Q15" s="1"/>
      <c r="AUT15" s="3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R15" s="1"/>
      <c r="AVU15" s="3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S15" s="1"/>
      <c r="AWV15" s="3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T15" s="1"/>
      <c r="AXW15" s="3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U15" s="1"/>
      <c r="AYX15" s="3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V15" s="1"/>
      <c r="AZY15" s="3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W15" s="1"/>
      <c r="BAZ15" s="3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X15" s="1"/>
      <c r="BCA15" s="3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Y15" s="1"/>
      <c r="BDB15" s="3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Z15" s="1"/>
      <c r="BEC15" s="3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FA15" s="1"/>
      <c r="BFD15" s="3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B15" s="1"/>
      <c r="BGE15" s="3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C15" s="1"/>
      <c r="BHF15" s="3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D15" s="1"/>
      <c r="BIG15" s="3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E15" s="1"/>
      <c r="BJH15" s="3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F15" s="1"/>
      <c r="BKI15" s="3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G15" s="1"/>
      <c r="BLJ15" s="3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H15" s="1"/>
      <c r="BMK15" s="3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I15" s="1"/>
      <c r="BNL15" s="3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J15" s="1"/>
      <c r="BOM15" s="3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K15" s="1"/>
      <c r="BPN15" s="3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L15" s="1"/>
      <c r="BQO15" s="3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M15" s="1"/>
      <c r="BRP15" s="3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N15" s="1"/>
      <c r="BSQ15" s="3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O15" s="1"/>
      <c r="BTR15" s="3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P15" s="1"/>
      <c r="BUS15" s="3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Q15" s="1"/>
      <c r="BVT15" s="3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R15" s="1"/>
      <c r="BWU15" s="3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S15" s="1"/>
      <c r="BXV15" s="3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T15" s="1"/>
      <c r="BYW15" s="3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U15" s="1"/>
      <c r="BZX15" s="3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V15" s="1"/>
      <c r="CAY15" s="3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W15" s="1"/>
      <c r="CBZ15" s="3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X15" s="1"/>
      <c r="CDA15" s="3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Y15" s="1"/>
      <c r="CEB15" s="3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Z15" s="1"/>
      <c r="CFC15" s="3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GA15" s="1"/>
      <c r="CGD15" s="3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B15" s="1"/>
      <c r="CHE15" s="3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C15" s="1"/>
      <c r="CIF15" s="3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D15" s="1"/>
      <c r="CJG15" s="3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E15" s="1"/>
      <c r="CKH15" s="3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F15" s="1"/>
      <c r="CLI15" s="3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G15" s="1"/>
      <c r="CMJ15" s="3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H15" s="1"/>
      <c r="CNK15" s="3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I15" s="1"/>
      <c r="COL15" s="3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J15" s="1"/>
      <c r="CPM15" s="3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K15" s="1"/>
      <c r="CQN15" s="3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L15" s="1"/>
      <c r="CRO15" s="3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M15" s="1"/>
      <c r="CSP15" s="3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N15" s="1"/>
      <c r="CTQ15" s="3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O15" s="1"/>
      <c r="CUR15" s="3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P15" s="1"/>
      <c r="CVS15" s="3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Q15" s="1"/>
      <c r="CWT15" s="3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R15" s="1"/>
      <c r="CXU15" s="3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S15" s="1"/>
      <c r="CYV15" s="3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T15" s="1"/>
      <c r="CZW15" s="3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U15" s="1"/>
      <c r="DAX15" s="3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V15" s="1"/>
      <c r="DBY15" s="3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W15" s="1"/>
      <c r="DCZ15" s="3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X15" s="1"/>
      <c r="DEA15" s="3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Y15" s="1"/>
      <c r="DFB15" s="3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Z15" s="1"/>
      <c r="DGC15" s="3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HA15" s="1"/>
      <c r="DHD15" s="3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B15" s="1"/>
      <c r="DIE15" s="3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C15" s="1"/>
      <c r="DJF15" s="3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D15" s="1"/>
      <c r="DKG15" s="3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E15" s="1"/>
      <c r="DLH15" s="3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F15" s="1"/>
      <c r="DMI15" s="3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G15" s="1"/>
      <c r="DNJ15" s="3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H15" s="1"/>
      <c r="DOK15" s="3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I15" s="1"/>
      <c r="DPL15" s="3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J15" s="1"/>
      <c r="DQM15" s="3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K15" s="1"/>
      <c r="DRN15" s="3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L15" s="1"/>
      <c r="DSO15" s="3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M15" s="1"/>
      <c r="DTP15" s="3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N15" s="1"/>
      <c r="DUQ15" s="3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O15" s="1"/>
      <c r="DVR15" s="3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P15" s="1"/>
      <c r="DWS15" s="3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Q15" s="1"/>
      <c r="DXT15" s="3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R15" s="1"/>
      <c r="DYU15" s="3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S15" s="1"/>
      <c r="DZV15" s="3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T15" s="1"/>
      <c r="EAW15" s="3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U15" s="1"/>
      <c r="EBX15" s="3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V15" s="1"/>
      <c r="ECY15" s="3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W15" s="1"/>
      <c r="EDZ15" s="3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X15" s="1"/>
      <c r="EFA15" s="3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Y15" s="1"/>
      <c r="EGB15" s="3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Z15" s="1"/>
      <c r="EHC15" s="3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IA15" s="1"/>
      <c r="EID15" s="3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B15" s="1"/>
      <c r="EJE15" s="3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C15" s="1"/>
      <c r="EKF15" s="3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D15" s="1"/>
      <c r="ELG15" s="3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E15" s="1"/>
      <c r="EMH15" s="3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F15" s="1"/>
      <c r="ENI15" s="3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G15" s="1"/>
      <c r="EOJ15" s="3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H15" s="1"/>
      <c r="EPK15" s="3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I15" s="1"/>
      <c r="EQL15" s="3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J15" s="1"/>
      <c r="ERM15" s="3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K15" s="1"/>
      <c r="ESN15" s="3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L15" s="1"/>
      <c r="ETO15" s="3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M15" s="1"/>
      <c r="EUP15" s="3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N15" s="1"/>
      <c r="EVQ15" s="3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O15" s="1"/>
      <c r="EWR15" s="3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P15" s="1"/>
      <c r="EXS15" s="3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Q15" s="1"/>
      <c r="EYT15" s="3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R15" s="1"/>
      <c r="EZU15" s="3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S15" s="1"/>
      <c r="FAV15" s="3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T15" s="1"/>
      <c r="FBW15" s="3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U15" s="1"/>
      <c r="FCX15" s="3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V15" s="1"/>
      <c r="FDY15" s="3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W15" s="1"/>
      <c r="FEZ15" s="3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X15" s="1"/>
      <c r="FGA15" s="3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Y15" s="1"/>
      <c r="FHB15" s="3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Z15" s="1"/>
      <c r="FIC15" s="3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JA15" s="1"/>
      <c r="FJD15" s="3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B15" s="1"/>
      <c r="FKE15" s="3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C15" s="1"/>
      <c r="FLF15" s="3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D15" s="1"/>
      <c r="FMG15" s="3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E15" s="1"/>
      <c r="FNH15" s="3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F15" s="1"/>
      <c r="FOI15" s="3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G15" s="1"/>
      <c r="FPJ15" s="3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H15" s="1"/>
      <c r="FQK15" s="3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I15" s="1"/>
      <c r="FRL15" s="3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J15" s="1"/>
      <c r="FSM15" s="3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K15" s="1"/>
      <c r="FTN15" s="3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L15" s="1"/>
      <c r="FUO15" s="3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M15" s="1"/>
      <c r="FVP15" s="3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N15" s="1"/>
      <c r="FWQ15" s="3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O15" s="1"/>
      <c r="FXR15" s="3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P15" s="1"/>
      <c r="FYS15" s="3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Q15" s="1"/>
      <c r="FZT15" s="3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R15" s="1"/>
      <c r="GAU15" s="3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S15" s="1"/>
      <c r="GBV15" s="3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T15" s="1"/>
      <c r="GCW15" s="3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U15" s="1"/>
      <c r="GDX15" s="3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V15" s="1"/>
      <c r="GEY15" s="3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W15" s="1"/>
      <c r="GFZ15" s="3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X15" s="1"/>
      <c r="GHA15" s="3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Y15" s="1"/>
      <c r="GIB15" s="3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Z15" s="1"/>
      <c r="GJC15" s="3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KA15" s="1"/>
      <c r="GKD15" s="3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B15" s="1"/>
      <c r="GLE15" s="3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C15" s="1"/>
      <c r="GMF15" s="3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D15" s="1"/>
      <c r="GNG15" s="3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E15" s="1"/>
      <c r="GOH15" s="3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F15" s="1"/>
      <c r="GPI15" s="3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G15" s="1"/>
      <c r="GQJ15" s="3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H15" s="1"/>
      <c r="GRK15" s="3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I15" s="1"/>
      <c r="GSL15" s="3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J15" s="1"/>
      <c r="GTM15" s="3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K15" s="1"/>
      <c r="GUN15" s="3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L15" s="1"/>
      <c r="GVO15" s="3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M15" s="1"/>
      <c r="GWP15" s="3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N15" s="1"/>
      <c r="GXQ15" s="3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O15" s="1"/>
      <c r="GYR15" s="3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P15" s="1"/>
      <c r="GZS15" s="3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Q15" s="1"/>
      <c r="HAT15" s="3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R15" s="1"/>
      <c r="HBU15" s="3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S15" s="1"/>
      <c r="HCV15" s="3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T15" s="1"/>
      <c r="HDW15" s="3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U15" s="1"/>
      <c r="HEX15" s="3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V15" s="1"/>
      <c r="HFY15" s="3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W15" s="1"/>
      <c r="HGZ15" s="3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X15" s="1"/>
      <c r="HIA15" s="3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Y15" s="1"/>
      <c r="HJB15" s="3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Z15" s="1"/>
      <c r="HKC15" s="3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LA15" s="1"/>
      <c r="HLD15" s="3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B15" s="1"/>
      <c r="HME15" s="3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C15" s="1"/>
      <c r="HNF15" s="3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D15" s="1"/>
      <c r="HOG15" s="3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E15" s="1"/>
      <c r="HPH15" s="3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F15" s="1"/>
      <c r="HQI15" s="3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G15" s="1"/>
      <c r="HRJ15" s="3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H15" s="1"/>
      <c r="HSK15" s="3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I15" s="1"/>
      <c r="HTL15" s="3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J15" s="1"/>
      <c r="HUM15" s="3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K15" s="1"/>
      <c r="HVN15" s="3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L15" s="1"/>
      <c r="HWO15" s="3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M15" s="1"/>
      <c r="HXP15" s="3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N15" s="1"/>
      <c r="HYQ15" s="3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O15" s="1"/>
      <c r="HZR15" s="3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P15" s="1"/>
      <c r="IAS15" s="3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Q15" s="1"/>
      <c r="IBT15" s="3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R15" s="1"/>
      <c r="ICU15" s="3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S15" s="1"/>
      <c r="IDV15" s="3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T15" s="1"/>
      <c r="IEW15" s="3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U15" s="1"/>
      <c r="IFX15" s="3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V15" s="1"/>
      <c r="IGY15" s="3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W15" s="1"/>
      <c r="IHZ15" s="3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X15" s="1"/>
      <c r="IJA15" s="3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Y15" s="1"/>
      <c r="IKB15" s="3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Z15" s="1"/>
      <c r="ILC15" s="3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MA15" s="1"/>
      <c r="IMD15" s="3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B15" s="1"/>
      <c r="INE15" s="3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C15" s="1"/>
      <c r="IOF15" s="3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D15" s="1"/>
      <c r="IPG15" s="3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E15" s="1"/>
      <c r="IQH15" s="3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F15" s="1"/>
      <c r="IRI15" s="3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G15" s="1"/>
      <c r="ISJ15" s="3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H15" s="1"/>
      <c r="ITK15" s="3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I15" s="1"/>
      <c r="IUL15" s="3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J15" s="1"/>
      <c r="IVM15" s="3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K15" s="1"/>
      <c r="IWN15" s="3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L15" s="1"/>
      <c r="IXO15" s="3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M15" s="1"/>
      <c r="IYP15" s="3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N15" s="1"/>
      <c r="IZQ15" s="3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O15" s="1"/>
      <c r="JAR15" s="3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P15" s="1"/>
      <c r="JBS15" s="3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Q15" s="1"/>
      <c r="JCT15" s="3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R15" s="1"/>
      <c r="JDU15" s="3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S15" s="1"/>
      <c r="JEV15" s="3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T15" s="1"/>
      <c r="JFW15" s="3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U15" s="1"/>
      <c r="JGX15" s="3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V15" s="1"/>
      <c r="JHY15" s="3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W15" s="1"/>
      <c r="JIZ15" s="3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X15" s="1"/>
      <c r="JKA15" s="3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Y15" s="1"/>
      <c r="JLB15" s="3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Z15" s="1"/>
      <c r="JMC15" s="3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NA15" s="1"/>
      <c r="JND15" s="3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B15" s="1"/>
      <c r="JOE15" s="3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C15" s="1"/>
      <c r="JPF15" s="3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D15" s="1"/>
      <c r="JQG15" s="3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E15" s="1"/>
      <c r="JRH15" s="3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F15" s="1"/>
      <c r="JSI15" s="3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G15" s="1"/>
      <c r="JTJ15" s="3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H15" s="1"/>
      <c r="JUK15" s="3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I15" s="1"/>
      <c r="JVL15" s="3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J15" s="1"/>
      <c r="JWM15" s="3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K15" s="1"/>
      <c r="JXN15" s="3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L15" s="1"/>
      <c r="JYO15" s="3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M15" s="1"/>
      <c r="JZP15" s="3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N15" s="1"/>
      <c r="KAQ15" s="3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O15" s="1"/>
      <c r="KBR15" s="3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P15" s="1"/>
      <c r="KCS15" s="3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Q15" s="1"/>
      <c r="KDT15" s="3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R15" s="1"/>
      <c r="KEU15" s="3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S15" s="1"/>
      <c r="KFV15" s="3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T15" s="1"/>
      <c r="KGW15" s="3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U15" s="1"/>
      <c r="KHX15" s="3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V15" s="1"/>
      <c r="KIY15" s="3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W15" s="1"/>
      <c r="KJZ15" s="3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X15" s="1"/>
      <c r="KLA15" s="3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Y15" s="1"/>
      <c r="KMB15" s="3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Z15" s="1"/>
      <c r="KNC15" s="3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OA15" s="1"/>
      <c r="KOD15" s="3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B15" s="1"/>
      <c r="KPE15" s="3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C15" s="1"/>
      <c r="KQF15" s="3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D15" s="1"/>
      <c r="KRG15" s="3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E15" s="1"/>
      <c r="KSH15" s="3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F15" s="1"/>
      <c r="KTI15" s="3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G15" s="1"/>
      <c r="KUJ15" s="3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H15" s="1"/>
      <c r="KVK15" s="3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I15" s="1"/>
      <c r="KWL15" s="3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J15" s="1"/>
      <c r="KXM15" s="3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K15" s="1"/>
      <c r="KYN15" s="3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L15" s="1"/>
      <c r="KZO15" s="3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M15" s="1"/>
      <c r="LAP15" s="3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N15" s="1"/>
      <c r="LBQ15" s="3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O15" s="1"/>
      <c r="LCR15" s="3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P15" s="1"/>
      <c r="LDS15" s="3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Q15" s="1"/>
      <c r="LET15" s="3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R15" s="1"/>
      <c r="LFU15" s="3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S15" s="1"/>
      <c r="LGV15" s="3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T15" s="1"/>
      <c r="LHW15" s="3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U15" s="1"/>
      <c r="LIX15" s="3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V15" s="1"/>
      <c r="LJY15" s="3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W15" s="1"/>
      <c r="LKZ15" s="3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X15" s="1"/>
      <c r="LMA15" s="3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Y15" s="1"/>
      <c r="LNB15" s="3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Z15" s="1"/>
      <c r="LOC15" s="3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PA15" s="1"/>
      <c r="LPD15" s="3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B15" s="1"/>
      <c r="LQE15" s="3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C15" s="1"/>
      <c r="LRF15" s="3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D15" s="1"/>
      <c r="LSG15" s="3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E15" s="1"/>
      <c r="LTH15" s="3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F15" s="1"/>
      <c r="LUI15" s="3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G15" s="1"/>
      <c r="LVJ15" s="3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H15" s="1"/>
      <c r="LWK15" s="3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I15" s="1"/>
      <c r="LXL15" s="3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J15" s="1"/>
      <c r="LYM15" s="3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K15" s="1"/>
      <c r="LZN15" s="3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L15" s="1"/>
      <c r="MAO15" s="3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M15" s="1"/>
      <c r="MBP15" s="3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N15" s="1"/>
      <c r="MCQ15" s="3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O15" s="1"/>
      <c r="MDR15" s="3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P15" s="1"/>
      <c r="MES15" s="3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Q15" s="1"/>
      <c r="MFT15" s="3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R15" s="1"/>
      <c r="MGU15" s="3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S15" s="1"/>
      <c r="MHV15" s="3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T15" s="1"/>
      <c r="MIW15" s="3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U15" s="1"/>
      <c r="MJX15" s="3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V15" s="1"/>
      <c r="MKY15" s="3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W15" s="1"/>
      <c r="MLZ15" s="3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X15" s="1"/>
      <c r="MNA15" s="3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Y15" s="1"/>
      <c r="MOB15" s="3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Z15" s="1"/>
      <c r="MPC15" s="3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QA15" s="1"/>
      <c r="MQD15" s="3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B15" s="1"/>
      <c r="MRE15" s="3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C15" s="1"/>
      <c r="MSF15" s="3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D15" s="1"/>
      <c r="MTG15" s="3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E15" s="1"/>
      <c r="MUH15" s="3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F15" s="1"/>
      <c r="MVI15" s="3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G15" s="1"/>
      <c r="MWJ15" s="3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H15" s="1"/>
      <c r="MXK15" s="3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I15" s="1"/>
      <c r="MYL15" s="3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J15" s="1"/>
      <c r="MZM15" s="3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K15" s="1"/>
      <c r="NAN15" s="3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L15" s="1"/>
      <c r="NBO15" s="3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M15" s="1"/>
      <c r="NCP15" s="3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N15" s="1"/>
      <c r="NDQ15" s="3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O15" s="1"/>
      <c r="NER15" s="3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P15" s="1"/>
      <c r="NFS15" s="3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Q15" s="1"/>
      <c r="NGT15" s="3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R15" s="1"/>
      <c r="NHU15" s="3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S15" s="1"/>
      <c r="NIV15" s="3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T15" s="1"/>
      <c r="NJW15" s="3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U15" s="1"/>
      <c r="NKX15" s="3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V15" s="1"/>
      <c r="NLY15" s="3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W15" s="1"/>
      <c r="NMZ15" s="3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X15" s="1"/>
      <c r="NOA15" s="3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Y15" s="1"/>
      <c r="NPB15" s="3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Z15" s="1"/>
      <c r="NQC15" s="3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RA15" s="1"/>
      <c r="NRD15" s="3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B15" s="1"/>
      <c r="NSE15" s="3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C15" s="1"/>
      <c r="NTF15" s="3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D15" s="1"/>
      <c r="NUG15" s="3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E15" s="1"/>
      <c r="NVH15" s="3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F15" s="1"/>
      <c r="NWI15" s="3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G15" s="1"/>
      <c r="NXJ15" s="3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H15" s="1"/>
      <c r="NYK15" s="3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I15" s="1"/>
      <c r="NZL15" s="3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J15" s="1"/>
      <c r="OAM15" s="3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K15" s="1"/>
      <c r="OBN15" s="3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L15" s="1"/>
      <c r="OCO15" s="3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M15" s="1"/>
      <c r="ODP15" s="3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N15" s="1"/>
      <c r="OEQ15" s="3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O15" s="1"/>
      <c r="OFR15" s="3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P15" s="1"/>
      <c r="OGS15" s="3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Q15" s="1"/>
      <c r="OHT15" s="3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R15" s="1"/>
      <c r="OIU15" s="3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S15" s="1"/>
      <c r="OJV15" s="3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T15" s="1"/>
      <c r="OKW15" s="3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U15" s="1"/>
      <c r="OLX15" s="3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V15" s="1"/>
      <c r="OMY15" s="3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W15" s="1"/>
      <c r="ONZ15" s="3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X15" s="1"/>
      <c r="OPA15" s="3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Y15" s="1"/>
      <c r="OQB15" s="3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Z15" s="1"/>
      <c r="ORC15" s="3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SA15" s="1"/>
      <c r="OSD15" s="3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B15" s="1"/>
      <c r="OTE15" s="3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C15" s="1"/>
      <c r="OUF15" s="3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D15" s="1"/>
      <c r="OVG15" s="3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E15" s="1"/>
      <c r="OWH15" s="3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F15" s="1"/>
      <c r="OXI15" s="3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G15" s="1"/>
      <c r="OYJ15" s="3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H15" s="1"/>
      <c r="OZK15" s="3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I15" s="1"/>
      <c r="PAL15" s="3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J15" s="1"/>
      <c r="PBM15" s="3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K15" s="1"/>
      <c r="PCN15" s="3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L15" s="1"/>
      <c r="PDO15" s="3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M15" s="1"/>
      <c r="PEP15" s="3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N15" s="1"/>
      <c r="PFQ15" s="3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O15" s="1"/>
      <c r="PGR15" s="3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P15" s="1"/>
      <c r="PHS15" s="3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Q15" s="1"/>
      <c r="PIT15" s="3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R15" s="1"/>
      <c r="PJU15" s="3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S15" s="1"/>
      <c r="PKV15" s="3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T15" s="1"/>
      <c r="PLW15" s="3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U15" s="1"/>
      <c r="PMX15" s="3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V15" s="1"/>
      <c r="PNY15" s="3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W15" s="1"/>
      <c r="POZ15" s="3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X15" s="1"/>
      <c r="PQA15" s="3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Y15" s="1"/>
      <c r="PRB15" s="3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Z15" s="1"/>
      <c r="PSC15" s="3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TA15" s="1"/>
      <c r="PTD15" s="3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B15" s="1"/>
      <c r="PUE15" s="3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C15" s="1"/>
      <c r="PVF15" s="3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D15" s="1"/>
      <c r="PWG15" s="3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E15" s="1"/>
      <c r="PXH15" s="3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F15" s="1"/>
      <c r="PYI15" s="3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G15" s="1"/>
      <c r="PZJ15" s="3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H15" s="1"/>
      <c r="QAK15" s="3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I15" s="1"/>
      <c r="QBL15" s="3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J15" s="1"/>
      <c r="QCM15" s="3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K15" s="1"/>
      <c r="QDN15" s="3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L15" s="1"/>
      <c r="QEO15" s="3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M15" s="1"/>
      <c r="QFP15" s="3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N15" s="1"/>
      <c r="QGQ15" s="3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O15" s="1"/>
      <c r="QHR15" s="3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P15" s="1"/>
      <c r="QIS15" s="3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Q15" s="1"/>
      <c r="QJT15" s="3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R15" s="1"/>
      <c r="QKU15" s="3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S15" s="1"/>
      <c r="QLV15" s="3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T15" s="1"/>
      <c r="QMW15" s="3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U15" s="1"/>
      <c r="QNX15" s="3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V15" s="1"/>
      <c r="QOY15" s="3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W15" s="1"/>
      <c r="QPZ15" s="3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X15" s="1"/>
      <c r="QRA15" s="3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Y15" s="1"/>
      <c r="QSB15" s="3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Z15" s="1"/>
      <c r="QTC15" s="3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UA15" s="1"/>
      <c r="QUD15" s="3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B15" s="1"/>
      <c r="QVE15" s="3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C15" s="1"/>
      <c r="QWF15" s="3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D15" s="1"/>
      <c r="QXG15" s="3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E15" s="1"/>
      <c r="QYH15" s="3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F15" s="1"/>
      <c r="QZI15" s="3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G15" s="1"/>
      <c r="RAJ15" s="3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H15" s="1"/>
      <c r="RBK15" s="3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I15" s="1"/>
      <c r="RCL15" s="3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J15" s="1"/>
      <c r="RDM15" s="3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K15" s="1"/>
      <c r="REN15" s="3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L15" s="1"/>
      <c r="RFO15" s="3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M15" s="1"/>
      <c r="RGP15" s="3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N15" s="1"/>
      <c r="RHQ15" s="3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O15" s="1"/>
      <c r="RIR15" s="3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P15" s="1"/>
      <c r="RJS15" s="3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Q15" s="1"/>
      <c r="RKT15" s="3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R15" s="1"/>
      <c r="RLU15" s="3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S15" s="1"/>
      <c r="RMV15" s="3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T15" s="1"/>
      <c r="RNW15" s="3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U15" s="1"/>
      <c r="ROX15" s="3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V15" s="1"/>
      <c r="RPY15" s="3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W15" s="1"/>
      <c r="RQZ15" s="3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X15" s="1"/>
      <c r="RSA15" s="3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Y15" s="1"/>
      <c r="RTB15" s="3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Z15" s="1"/>
      <c r="RUC15" s="3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VA15" s="1"/>
      <c r="RVD15" s="3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B15" s="1"/>
      <c r="RWE15" s="3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C15" s="1"/>
      <c r="RXF15" s="3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D15" s="1"/>
      <c r="RYG15" s="3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E15" s="1"/>
      <c r="RZH15" s="3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F15" s="1"/>
      <c r="SAI15" s="3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G15" s="1"/>
      <c r="SBJ15" s="3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H15" s="1"/>
      <c r="SCK15" s="3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I15" s="1"/>
      <c r="SDL15" s="3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J15" s="1"/>
      <c r="SEM15" s="3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K15" s="1"/>
      <c r="SFN15" s="3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L15" s="1"/>
      <c r="SGO15" s="3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M15" s="1"/>
      <c r="SHP15" s="3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N15" s="1"/>
      <c r="SIQ15" s="3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O15" s="1"/>
      <c r="SJR15" s="3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P15" s="1"/>
      <c r="SKS15" s="3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Q15" s="1"/>
      <c r="SLT15" s="3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R15" s="1"/>
      <c r="SMU15" s="3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S15" s="1"/>
      <c r="SNV15" s="3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T15" s="1"/>
      <c r="SOW15" s="3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U15" s="1"/>
      <c r="SPX15" s="3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V15" s="1"/>
      <c r="SQY15" s="3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W15" s="1"/>
      <c r="SRZ15" s="3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X15" s="1"/>
      <c r="STA15" s="3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Y15" s="1"/>
      <c r="SUB15" s="3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Z15" s="1"/>
      <c r="SVC15" s="3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WA15" s="1"/>
      <c r="SWD15" s="3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B15" s="1"/>
      <c r="SXE15" s="3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C15" s="1"/>
      <c r="SYF15" s="3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D15" s="1"/>
      <c r="SZG15" s="3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E15" s="1"/>
      <c r="TAH15" s="3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F15" s="1"/>
      <c r="TBI15" s="3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G15" s="1"/>
      <c r="TCJ15" s="3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H15" s="1"/>
      <c r="TDK15" s="3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I15" s="1"/>
      <c r="TEL15" s="3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J15" s="1"/>
      <c r="TFM15" s="3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K15" s="1"/>
      <c r="TGN15" s="3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L15" s="1"/>
      <c r="THO15" s="3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M15" s="1"/>
      <c r="TIP15" s="3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N15" s="1"/>
      <c r="TJQ15" s="3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O15" s="1"/>
      <c r="TKR15" s="3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P15" s="1"/>
      <c r="TLS15" s="3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Q15" s="1"/>
      <c r="TMT15" s="3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R15" s="1"/>
      <c r="TNU15" s="3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S15" s="1"/>
      <c r="TOV15" s="3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T15" s="1"/>
      <c r="TPW15" s="3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U15" s="1"/>
      <c r="TQX15" s="3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V15" s="1"/>
      <c r="TRY15" s="3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W15" s="1"/>
      <c r="TSZ15" s="3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X15" s="1"/>
      <c r="TUA15" s="3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Y15" s="1"/>
      <c r="TVB15" s="3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Z15" s="1"/>
      <c r="TWC15" s="3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XA15" s="1"/>
      <c r="TXD15" s="3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B15" s="1"/>
      <c r="TYE15" s="3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C15" s="1"/>
      <c r="TZF15" s="3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D15" s="1"/>
      <c r="UAG15" s="3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E15" s="1"/>
      <c r="UBH15" s="3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F15" s="1"/>
      <c r="UCI15" s="3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G15" s="1"/>
      <c r="UDJ15" s="3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H15" s="1"/>
      <c r="UEK15" s="3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I15" s="1"/>
      <c r="UFL15" s="3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J15" s="1"/>
      <c r="UGM15" s="3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K15" s="1"/>
      <c r="UHN15" s="3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L15" s="1"/>
      <c r="UIO15" s="3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M15" s="1"/>
      <c r="UJP15" s="3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N15" s="1"/>
      <c r="UKQ15" s="3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O15" s="1"/>
      <c r="ULR15" s="3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P15" s="1"/>
      <c r="UMS15" s="3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Q15" s="1"/>
      <c r="UNT15" s="3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R15" s="1"/>
      <c r="UOU15" s="3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S15" s="1"/>
      <c r="UPV15" s="3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T15" s="1"/>
      <c r="UQW15" s="3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U15" s="1"/>
      <c r="URX15" s="3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V15" s="1"/>
      <c r="USY15" s="3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W15" s="1"/>
      <c r="UTZ15" s="3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X15" s="1"/>
      <c r="UVA15" s="3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Y15" s="1"/>
      <c r="UWB15" s="3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Z15" s="1"/>
      <c r="UXC15" s="3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YA15" s="1"/>
      <c r="UYD15" s="3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B15" s="1"/>
      <c r="UZE15" s="3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C15" s="1"/>
      <c r="VAF15" s="3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D15" s="1"/>
      <c r="VBG15" s="3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E15" s="1"/>
      <c r="VCH15" s="3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F15" s="1"/>
      <c r="VDI15" s="3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G15" s="1"/>
      <c r="VEJ15" s="3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H15" s="1"/>
      <c r="VFK15" s="3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I15" s="1"/>
      <c r="VGL15" s="3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J15" s="1"/>
      <c r="VHM15" s="3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K15" s="1"/>
      <c r="VIN15" s="3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L15" s="1"/>
      <c r="VJO15" s="3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M15" s="1"/>
      <c r="VKP15" s="3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N15" s="1"/>
      <c r="VLQ15" s="3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O15" s="1"/>
      <c r="VMR15" s="3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P15" s="1"/>
      <c r="VNS15" s="3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Q15" s="1"/>
      <c r="VOT15" s="3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R15" s="1"/>
      <c r="VPU15" s="3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S15" s="1"/>
      <c r="VQV15" s="3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T15" s="1"/>
      <c r="VRW15" s="3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U15" s="1"/>
      <c r="VSX15" s="3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V15" s="1"/>
      <c r="VTY15" s="3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W15" s="1"/>
      <c r="VUZ15" s="3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X15" s="1"/>
      <c r="VWA15" s="3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Y15" s="1"/>
      <c r="VXB15" s="3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Z15" s="1"/>
      <c r="VYC15" s="3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ZA15" s="1"/>
      <c r="VZD15" s="3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B15" s="1"/>
      <c r="WAE15" s="3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C15" s="1"/>
      <c r="WBF15" s="3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D15" s="1"/>
      <c r="WCG15" s="3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E15" s="1"/>
      <c r="WDH15" s="3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F15" s="1"/>
      <c r="WEI15" s="3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G15" s="1"/>
      <c r="WFJ15" s="3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H15" s="1"/>
      <c r="WGK15" s="3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I15" s="1"/>
      <c r="WHL15" s="3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J15" s="1"/>
      <c r="WIM15" s="3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K15" s="1"/>
      <c r="WJN15" s="3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L15" s="1"/>
      <c r="WKO15" s="3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M15" s="1"/>
      <c r="WLP15" s="3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N15" s="1"/>
      <c r="WMQ15" s="3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O15" s="1"/>
      <c r="WNR15" s="3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P15" s="1"/>
      <c r="WOS15" s="3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Q15" s="1"/>
      <c r="WPT15" s="3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R15" s="1"/>
      <c r="WQU15" s="3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S15" s="1"/>
      <c r="WRV15" s="3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T15" s="1"/>
      <c r="WSW15" s="3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U15" s="1"/>
      <c r="WTX15" s="3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V15" s="1"/>
      <c r="WUY15" s="3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W15" s="1"/>
      <c r="WVZ15" s="3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X15" s="1"/>
      <c r="WXA15" s="3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Y15" s="1"/>
      <c r="WYB15" s="3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Z15" s="1"/>
      <c r="WZC15" s="3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XAA15" s="1"/>
      <c r="XAD15" s="3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B15" s="1"/>
      <c r="XBE15" s="3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C15" s="1"/>
      <c r="XCF15" s="3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D15" s="1"/>
      <c r="XDG15" s="3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E15" s="1"/>
      <c r="XEH15" s="3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</row>
    <row r="16" spans="1:1023 1026:2047 2049:13311 13313:14334 14337:15360 15363:16383" s="3" customFormat="1" ht="21.75" thickBot="1" x14ac:dyDescent="0.25">
      <c r="E16" s="10">
        <f>SUM(E9:E15)</f>
        <v>4350380097326</v>
      </c>
      <c r="G16" s="10">
        <f>SUM(G9:G15)</f>
        <v>4451651513058.5332</v>
      </c>
      <c r="I16" s="3" t="s">
        <v>15</v>
      </c>
      <c r="K16" s="10">
        <f>SUM(K9:K15)</f>
        <v>1308309943820.906</v>
      </c>
      <c r="M16" s="3" t="s">
        <v>15</v>
      </c>
      <c r="O16" s="10">
        <f>SUM(O9:O15)</f>
        <v>0</v>
      </c>
      <c r="Q16" s="36"/>
      <c r="S16" s="3" t="s">
        <v>15</v>
      </c>
      <c r="U16" s="10">
        <f>SUM(U9:U15)</f>
        <v>5450753481184</v>
      </c>
      <c r="W16" s="10">
        <f>SUM(W9:W15)</f>
        <v>5451954006496.248</v>
      </c>
      <c r="Y16" s="11">
        <f>SUM(Y9:Y15)</f>
        <v>0.88119329641228217</v>
      </c>
    </row>
    <row r="17" s="2" customFormat="1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19"/>
  <sheetViews>
    <sheetView rightToLeft="1" zoomScale="85" zoomScaleNormal="85" workbookViewId="0">
      <selection sqref="A1:XFD1048576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s="42" customForma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42" customFormat="1" ht="26.25" x14ac:dyDescent="0.2">
      <c r="A2" s="52" t="str">
        <f>+سهام!A2</f>
        <v>صندوق سرمایه‌گذاری بخشی صنایع مفید - معدن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7" s="42" customFormat="1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</row>
    <row r="4" spans="1:17" s="42" customFormat="1" ht="26.25" x14ac:dyDescent="0.2">
      <c r="A4" s="52" t="str">
        <f>+سهام!A4</f>
        <v>برای ماه منتهی به 1404/02/31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6" spans="1:17" s="42" customFormat="1" ht="27" thickBot="1" x14ac:dyDescent="0.25">
      <c r="A6" s="53" t="s">
        <v>3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H6" s="53" t="s">
        <v>25</v>
      </c>
      <c r="I6" s="53" t="s">
        <v>25</v>
      </c>
      <c r="K6" s="53" t="s">
        <v>26</v>
      </c>
      <c r="L6" s="53" t="s">
        <v>26</v>
      </c>
      <c r="M6" s="53" t="s">
        <v>26</v>
      </c>
      <c r="N6" s="53" t="s">
        <v>26</v>
      </c>
      <c r="O6" s="53" t="s">
        <v>26</v>
      </c>
      <c r="P6" s="53" t="s">
        <v>26</v>
      </c>
      <c r="Q6" s="53" t="s">
        <v>26</v>
      </c>
    </row>
    <row r="7" spans="1:17" s="42" customFormat="1" ht="27" thickBot="1" x14ac:dyDescent="0.25">
      <c r="A7" s="53" t="s">
        <v>3</v>
      </c>
      <c r="C7" s="43" t="s">
        <v>7</v>
      </c>
      <c r="E7" s="43" t="s">
        <v>31</v>
      </c>
      <c r="G7" s="43" t="s">
        <v>32</v>
      </c>
      <c r="I7" s="43" t="s">
        <v>33</v>
      </c>
      <c r="K7" s="43" t="s">
        <v>7</v>
      </c>
      <c r="M7" s="43" t="s">
        <v>31</v>
      </c>
      <c r="O7" s="43" t="s">
        <v>32</v>
      </c>
      <c r="Q7" s="43" t="s">
        <v>33</v>
      </c>
    </row>
    <row r="8" spans="1:17" s="42" customFormat="1" ht="21" x14ac:dyDescent="0.2">
      <c r="A8" s="3" t="s">
        <v>50</v>
      </c>
      <c r="C8" s="7">
        <v>69155792</v>
      </c>
      <c r="D8" s="7"/>
      <c r="E8" s="7">
        <v>685380820925</v>
      </c>
      <c r="F8" s="7"/>
      <c r="G8" s="7">
        <v>647749554668</v>
      </c>
      <c r="H8" s="7"/>
      <c r="I8" s="7">
        <f>+E8-G8</f>
        <v>37631266257</v>
      </c>
      <c r="J8" s="7"/>
      <c r="K8" s="7">
        <v>69155792</v>
      </c>
      <c r="L8" s="7"/>
      <c r="M8" s="7">
        <v>685380820925</v>
      </c>
      <c r="N8" s="7"/>
      <c r="O8" s="7">
        <v>688993134482</v>
      </c>
      <c r="P8" s="7"/>
      <c r="Q8" s="7">
        <f>+M8-O8</f>
        <v>-3612313557</v>
      </c>
    </row>
    <row r="9" spans="1:17" s="42" customFormat="1" ht="21" x14ac:dyDescent="0.2">
      <c r="A9" s="3" t="s">
        <v>54</v>
      </c>
      <c r="C9" s="7">
        <v>9160</v>
      </c>
      <c r="D9" s="7"/>
      <c r="E9" s="7">
        <v>79500739200</v>
      </c>
      <c r="F9" s="7"/>
      <c r="G9" s="7">
        <v>75834384420</v>
      </c>
      <c r="H9" s="7"/>
      <c r="I9" s="7">
        <f t="shared" ref="I9:I14" si="0">+E9-G9</f>
        <v>3666354780</v>
      </c>
      <c r="J9" s="7"/>
      <c r="K9" s="7">
        <v>9160</v>
      </c>
      <c r="L9" s="7"/>
      <c r="M9" s="7">
        <v>79500739200</v>
      </c>
      <c r="N9" s="7"/>
      <c r="O9" s="7">
        <v>89996825024</v>
      </c>
      <c r="P9" s="7"/>
      <c r="Q9" s="7">
        <f t="shared" ref="Q9:Q14" si="1">+M9-O9</f>
        <v>-10496085824</v>
      </c>
    </row>
    <row r="10" spans="1:17" s="42" customFormat="1" ht="21" x14ac:dyDescent="0.2">
      <c r="A10" s="3" t="s">
        <v>56</v>
      </c>
      <c r="C10" s="7">
        <v>418322741</v>
      </c>
      <c r="D10" s="7"/>
      <c r="E10" s="7">
        <v>1163918584215</v>
      </c>
      <c r="F10" s="7"/>
      <c r="G10" s="7">
        <v>1167625776744</v>
      </c>
      <c r="H10" s="7"/>
      <c r="I10" s="7">
        <f t="shared" si="0"/>
        <v>-3707192529</v>
      </c>
      <c r="J10" s="7"/>
      <c r="K10" s="7">
        <v>418322741</v>
      </c>
      <c r="L10" s="7"/>
      <c r="M10" s="7">
        <v>1163918584215</v>
      </c>
      <c r="N10" s="7"/>
      <c r="O10" s="7">
        <v>1138093835237</v>
      </c>
      <c r="P10" s="7"/>
      <c r="Q10" s="7">
        <f t="shared" si="1"/>
        <v>25824748978</v>
      </c>
    </row>
    <row r="11" spans="1:17" s="42" customFormat="1" ht="21" x14ac:dyDescent="0.2">
      <c r="A11" s="3" t="s">
        <v>53</v>
      </c>
      <c r="C11" s="7">
        <v>115108226</v>
      </c>
      <c r="D11" s="7"/>
      <c r="E11" s="7">
        <v>435838471799</v>
      </c>
      <c r="F11" s="7"/>
      <c r="G11" s="7">
        <v>493921280621</v>
      </c>
      <c r="H11" s="7"/>
      <c r="I11" s="7">
        <f t="shared" si="0"/>
        <v>-58082808822</v>
      </c>
      <c r="J11" s="7"/>
      <c r="K11" s="7">
        <v>115108226</v>
      </c>
      <c r="L11" s="7"/>
      <c r="M11" s="7">
        <v>435838471799</v>
      </c>
      <c r="N11" s="7"/>
      <c r="O11" s="7">
        <v>484684361567</v>
      </c>
      <c r="P11" s="7"/>
      <c r="Q11" s="7">
        <f t="shared" si="1"/>
        <v>-48845889768</v>
      </c>
    </row>
    <row r="12" spans="1:17" s="42" customFormat="1" ht="21" x14ac:dyDescent="0.2">
      <c r="A12" s="3" t="s">
        <v>52</v>
      </c>
      <c r="C12" s="7">
        <v>473923537</v>
      </c>
      <c r="D12" s="7"/>
      <c r="E12" s="7">
        <v>1122168994236</v>
      </c>
      <c r="F12" s="7"/>
      <c r="G12" s="7">
        <v>1216331759098</v>
      </c>
      <c r="H12" s="7"/>
      <c r="I12" s="7">
        <f t="shared" si="0"/>
        <v>-94162764862</v>
      </c>
      <c r="J12" s="7"/>
      <c r="K12" s="7">
        <v>473923537</v>
      </c>
      <c r="L12" s="7"/>
      <c r="M12" s="7">
        <v>1122168994236</v>
      </c>
      <c r="N12" s="7"/>
      <c r="O12" s="7">
        <v>1155531712849</v>
      </c>
      <c r="P12" s="7"/>
      <c r="Q12" s="7">
        <f t="shared" si="1"/>
        <v>-33362718613</v>
      </c>
    </row>
    <row r="13" spans="1:17" s="42" customFormat="1" ht="21" x14ac:dyDescent="0.2">
      <c r="A13" s="3" t="s">
        <v>55</v>
      </c>
      <c r="C13" s="7">
        <v>492296951</v>
      </c>
      <c r="D13" s="7"/>
      <c r="E13" s="7">
        <v>1198951071147</v>
      </c>
      <c r="F13" s="7"/>
      <c r="G13" s="7">
        <v>1077664977484</v>
      </c>
      <c r="H13" s="7"/>
      <c r="I13" s="7">
        <f t="shared" si="0"/>
        <v>121286093663</v>
      </c>
      <c r="J13" s="7"/>
      <c r="K13" s="7">
        <v>492296951</v>
      </c>
      <c r="L13" s="7"/>
      <c r="M13" s="7">
        <v>1198951071147</v>
      </c>
      <c r="N13" s="7"/>
      <c r="O13" s="7">
        <v>1082730321550</v>
      </c>
      <c r="P13" s="7"/>
      <c r="Q13" s="7">
        <f t="shared" si="1"/>
        <v>116220749597</v>
      </c>
    </row>
    <row r="14" spans="1:17" s="42" customFormat="1" ht="21.75" thickBot="1" x14ac:dyDescent="0.25">
      <c r="A14" s="3" t="s">
        <v>48</v>
      </c>
      <c r="C14" s="7">
        <v>60453449</v>
      </c>
      <c r="D14" s="7"/>
      <c r="E14" s="7">
        <v>766195324975</v>
      </c>
      <c r="F14" s="7"/>
      <c r="G14" s="7">
        <v>872897163878</v>
      </c>
      <c r="H14" s="7"/>
      <c r="I14" s="7">
        <f t="shared" si="0"/>
        <v>-106701838903</v>
      </c>
      <c r="J14" s="7"/>
      <c r="K14" s="7">
        <v>60453449</v>
      </c>
      <c r="L14" s="7"/>
      <c r="M14" s="7">
        <v>766195324975</v>
      </c>
      <c r="N14" s="7"/>
      <c r="O14" s="7">
        <v>810723290475</v>
      </c>
      <c r="P14" s="7"/>
      <c r="Q14" s="7">
        <f t="shared" si="1"/>
        <v>-44527965500</v>
      </c>
    </row>
    <row r="15" spans="1:17" s="16" customFormat="1" ht="21.75" thickBot="1" x14ac:dyDescent="0.25">
      <c r="E15" s="17">
        <f>SUM(E8:E14)</f>
        <v>5451954006497</v>
      </c>
      <c r="G15" s="17">
        <f>SUM(G8:G14)</f>
        <v>5552024896913</v>
      </c>
      <c r="I15" s="38">
        <f>SUM(I8:I14)</f>
        <v>-100070890416</v>
      </c>
      <c r="K15" s="16" t="s">
        <v>15</v>
      </c>
      <c r="M15" s="17">
        <f>SUM(M8:M14)</f>
        <v>5451954006497</v>
      </c>
      <c r="O15" s="17">
        <f>SUM(O8:O14)</f>
        <v>5450753481184</v>
      </c>
      <c r="Q15" s="38">
        <f>SUM(Q8:Q14)</f>
        <v>1200525313</v>
      </c>
    </row>
    <row r="16" spans="1:17" s="42" customFormat="1" ht="19.5" thickTop="1" x14ac:dyDescent="0.2">
      <c r="I16" s="18"/>
      <c r="K16" s="18"/>
    </row>
    <row r="17" spans="9:11" s="42" customFormat="1" x14ac:dyDescent="0.2">
      <c r="I17" s="18"/>
      <c r="K17" s="18"/>
    </row>
    <row r="18" spans="9:11" s="42" customFormat="1" x14ac:dyDescent="0.2">
      <c r="I18" s="18"/>
    </row>
    <row r="19" spans="9:11" s="42" customFormat="1" x14ac:dyDescent="0.2">
      <c r="I19" s="18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7"/>
  <sheetViews>
    <sheetView rightToLeft="1" workbookViewId="0">
      <selection sqref="A1:XFD1048576"/>
    </sheetView>
  </sheetViews>
  <sheetFormatPr defaultRowHeight="22.5" x14ac:dyDescent="0.2"/>
  <cols>
    <col min="1" max="1" width="26.75" style="20" bestFit="1" customWidth="1"/>
    <col min="2" max="2" width="0.875" style="20" customWidth="1"/>
    <col min="3" max="3" width="18" style="20" bestFit="1" customWidth="1"/>
    <col min="4" max="4" width="0.875" style="20" customWidth="1"/>
    <col min="5" max="5" width="19" style="20" bestFit="1" customWidth="1"/>
    <col min="6" max="6" width="0.875" style="20" customWidth="1"/>
    <col min="7" max="7" width="17.875" style="20" bestFit="1" customWidth="1"/>
    <col min="8" max="8" width="0.875" style="20" customWidth="1"/>
    <col min="9" max="9" width="19.75" style="20" bestFit="1" customWidth="1"/>
    <col min="10" max="10" width="0.875" style="20" customWidth="1"/>
    <col min="11" max="11" width="18.25" style="20" bestFit="1" customWidth="1"/>
    <col min="12" max="12" width="0.875" style="20" customWidth="1"/>
    <col min="13" max="13" width="8" style="20" customWidth="1"/>
    <col min="14" max="14" width="18.25" style="20" bestFit="1" customWidth="1"/>
    <col min="15" max="16384" width="9" style="20"/>
  </cols>
  <sheetData>
    <row r="2" spans="1:20" ht="24" x14ac:dyDescent="0.2">
      <c r="A2" s="46" t="str">
        <f>+سهام!A2</f>
        <v>صندوق سرمایه‌گذاری بخشی صنایع مفید - معدن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</row>
    <row r="3" spans="1:20" ht="24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</row>
    <row r="4" spans="1:20" ht="24" x14ac:dyDescent="0.2">
      <c r="A4" s="46" t="str">
        <f>+سهام!A4</f>
        <v>برای ماه منتهی به 1404/02/31</v>
      </c>
      <c r="B4" s="46" t="s">
        <v>16</v>
      </c>
      <c r="C4" s="46" t="s">
        <v>16</v>
      </c>
      <c r="D4" s="46" t="s">
        <v>16</v>
      </c>
      <c r="E4" s="46" t="s">
        <v>16</v>
      </c>
      <c r="F4" s="46" t="s">
        <v>16</v>
      </c>
      <c r="G4" s="46" t="s">
        <v>16</v>
      </c>
      <c r="H4" s="46" t="s">
        <v>16</v>
      </c>
      <c r="I4" s="46" t="s">
        <v>16</v>
      </c>
      <c r="J4" s="46" t="s">
        <v>16</v>
      </c>
      <c r="K4" s="46" t="s">
        <v>16</v>
      </c>
    </row>
    <row r="5" spans="1:20" ht="25.5" x14ac:dyDescent="0.2">
      <c r="A5" s="47" t="s">
        <v>17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24.75" thickBot="1" x14ac:dyDescent="0.25">
      <c r="A6" s="48" t="s">
        <v>18</v>
      </c>
      <c r="C6" s="40" t="s">
        <v>51</v>
      </c>
      <c r="E6" s="48" t="s">
        <v>5</v>
      </c>
      <c r="F6" s="48" t="s">
        <v>5</v>
      </c>
      <c r="G6" s="48" t="s">
        <v>5</v>
      </c>
      <c r="I6" s="48" t="s">
        <v>64</v>
      </c>
      <c r="J6" s="48" t="s">
        <v>4</v>
      </c>
      <c r="K6" s="48" t="s">
        <v>4</v>
      </c>
    </row>
    <row r="7" spans="1:20" ht="24.75" thickBot="1" x14ac:dyDescent="0.25">
      <c r="A7" s="48" t="s">
        <v>18</v>
      </c>
      <c r="C7" s="40" t="s">
        <v>19</v>
      </c>
      <c r="E7" s="40" t="s">
        <v>20</v>
      </c>
      <c r="G7" s="40" t="s">
        <v>21</v>
      </c>
      <c r="I7" s="40" t="s">
        <v>19</v>
      </c>
      <c r="K7" s="40" t="s">
        <v>22</v>
      </c>
    </row>
    <row r="8" spans="1:20" ht="24" x14ac:dyDescent="0.2">
      <c r="A8" s="19" t="s">
        <v>44</v>
      </c>
      <c r="C8" s="21">
        <v>955555134223</v>
      </c>
      <c r="E8" s="21">
        <v>8272926918334</v>
      </c>
      <c r="F8" s="21"/>
      <c r="G8" s="21">
        <v>9227069990000</v>
      </c>
      <c r="I8" s="21">
        <f>+C8+E8-G8</f>
        <v>1412062557</v>
      </c>
      <c r="K8" s="32">
        <v>2.2823010939940921E-4</v>
      </c>
      <c r="N8" s="21"/>
    </row>
    <row r="9" spans="1:20" ht="24" x14ac:dyDescent="0.2">
      <c r="A9" s="19" t="s">
        <v>49</v>
      </c>
      <c r="C9" s="21">
        <v>87508083</v>
      </c>
      <c r="E9" s="21">
        <v>2888181618072</v>
      </c>
      <c r="F9" s="21"/>
      <c r="G9" s="21">
        <v>2888185300000</v>
      </c>
      <c r="I9" s="21">
        <f t="shared" ref="I9:I11" si="0">+C9+E9-G9</f>
        <v>83826155</v>
      </c>
      <c r="K9" s="32">
        <v>1.3548728724050314E-5</v>
      </c>
      <c r="N9" s="21"/>
    </row>
    <row r="10" spans="1:20" ht="24" x14ac:dyDescent="0.2">
      <c r="A10" s="19" t="s">
        <v>49</v>
      </c>
      <c r="C10" s="21">
        <v>1000000000000</v>
      </c>
      <c r="E10" s="21">
        <v>0</v>
      </c>
      <c r="F10" s="21"/>
      <c r="G10" s="21">
        <v>1000000000000</v>
      </c>
      <c r="I10" s="21">
        <f>+C10+E10-G10</f>
        <v>0</v>
      </c>
      <c r="K10" s="32">
        <v>0</v>
      </c>
      <c r="N10" s="21"/>
    </row>
    <row r="11" spans="1:20" ht="24.75" thickBot="1" x14ac:dyDescent="0.25">
      <c r="A11" s="19" t="s">
        <v>49</v>
      </c>
      <c r="C11" s="21">
        <v>750000000000</v>
      </c>
      <c r="E11" s="21">
        <v>0</v>
      </c>
      <c r="F11" s="21"/>
      <c r="G11" s="21">
        <v>80000000000</v>
      </c>
      <c r="I11" s="21">
        <f t="shared" si="0"/>
        <v>670000000000</v>
      </c>
      <c r="K11" s="32">
        <v>0.10829135900499923</v>
      </c>
      <c r="N11" s="21"/>
    </row>
    <row r="12" spans="1:20" s="19" customFormat="1" ht="24.75" thickBot="1" x14ac:dyDescent="0.25">
      <c r="A12" s="19" t="s">
        <v>15</v>
      </c>
      <c r="C12" s="22">
        <f>SUM(C8:C11)</f>
        <v>2705642642306</v>
      </c>
      <c r="E12" s="22">
        <f>SUM(E8:E11)</f>
        <v>11161108536406</v>
      </c>
      <c r="G12" s="22">
        <f>SUM(G8:G11)</f>
        <v>13195255290000</v>
      </c>
      <c r="I12" s="22">
        <f>SUM(I8:I11)</f>
        <v>671495888712</v>
      </c>
      <c r="K12" s="33">
        <f>SUM(K8:K11)</f>
        <v>0.10853313784312268</v>
      </c>
      <c r="N12" s="37"/>
    </row>
    <row r="13" spans="1:20" ht="23.25" thickTop="1" x14ac:dyDescent="0.2"/>
    <row r="14" spans="1:20" x14ac:dyDescent="0.45">
      <c r="C14" s="21"/>
      <c r="E14" s="21"/>
      <c r="I14" s="29"/>
    </row>
    <row r="15" spans="1:20" x14ac:dyDescent="0.2">
      <c r="C15" s="21"/>
      <c r="E15" s="21"/>
    </row>
    <row r="16" spans="1:20" x14ac:dyDescent="0.2">
      <c r="I16" s="21"/>
      <c r="K16" s="21"/>
    </row>
    <row r="17" spans="5:5" x14ac:dyDescent="0.2">
      <c r="E17" s="2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G16" sqref="G16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</row>
    <row r="3" spans="1:7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</row>
    <row r="4" spans="1:7" ht="26.25" x14ac:dyDescent="0.45">
      <c r="A4" s="49" t="str">
        <f>+سهام!A4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</row>
    <row r="6" spans="1:7" ht="27" thickBot="1" x14ac:dyDescent="0.5">
      <c r="A6" s="41" t="s">
        <v>27</v>
      </c>
      <c r="C6" s="41" t="s">
        <v>19</v>
      </c>
      <c r="E6" s="41" t="s">
        <v>37</v>
      </c>
      <c r="G6" s="41" t="s">
        <v>13</v>
      </c>
    </row>
    <row r="7" spans="1:7" ht="21" x14ac:dyDescent="0.55000000000000004">
      <c r="A7" s="27" t="s">
        <v>42</v>
      </c>
      <c r="C7" s="15">
        <f>+'درآمد سرمایه‌گذاری در سهام'!I15</f>
        <v>-90131359672</v>
      </c>
      <c r="D7" s="5"/>
      <c r="E7" s="1">
        <f>+C7/$C$10</f>
        <v>1.6866099345880616</v>
      </c>
      <c r="F7" s="5"/>
      <c r="G7" s="1">
        <v>-1.4567831981864569E-2</v>
      </c>
    </row>
    <row r="8" spans="1:7" ht="21" x14ac:dyDescent="0.55000000000000004">
      <c r="A8" s="27" t="s">
        <v>43</v>
      </c>
      <c r="C8" s="15">
        <f>+'درآمد سپرده بانکی'!C12</f>
        <v>36691997183</v>
      </c>
      <c r="D8" s="5"/>
      <c r="E8" s="1">
        <f t="shared" ref="E8:E9" si="0">+C8/$C$10</f>
        <v>-0.68660993458806152</v>
      </c>
      <c r="F8" s="5"/>
      <c r="G8" s="1">
        <v>5.9304869247084674E-3</v>
      </c>
    </row>
    <row r="9" spans="1:7" ht="21.75" thickBot="1" x14ac:dyDescent="0.6">
      <c r="A9" s="27" t="s">
        <v>46</v>
      </c>
      <c r="C9" s="15">
        <f>+'سایر درآمدها'!C9</f>
        <v>0</v>
      </c>
      <c r="D9" s="5"/>
      <c r="E9" s="1">
        <f t="shared" si="0"/>
        <v>0</v>
      </c>
      <c r="F9" s="5"/>
      <c r="G9" s="1">
        <v>0</v>
      </c>
    </row>
    <row r="10" spans="1:7" s="27" customFormat="1" ht="21.75" thickBot="1" x14ac:dyDescent="0.6">
      <c r="A10" s="27" t="s">
        <v>15</v>
      </c>
      <c r="C10" s="13">
        <f>SUM(C7:C9)</f>
        <v>-53439362489</v>
      </c>
      <c r="D10" s="4"/>
      <c r="E10" s="28">
        <f>SUM(E7:E9)</f>
        <v>1</v>
      </c>
      <c r="F10" s="4"/>
      <c r="G10" s="34">
        <f>SUM(G7:G9)</f>
        <v>-8.6373450571561004E-3</v>
      </c>
    </row>
    <row r="11" spans="1:7" ht="19.5" thickTop="1" x14ac:dyDescent="0.45"/>
    <row r="12" spans="1:7" x14ac:dyDescent="0.45">
      <c r="C12" s="29"/>
      <c r="G12" s="29"/>
    </row>
    <row r="13" spans="1:7" x14ac:dyDescent="0.45">
      <c r="C13" s="64"/>
      <c r="E13" s="31"/>
      <c r="G13" s="6"/>
    </row>
    <row r="14" spans="1:7" x14ac:dyDescent="0.45">
      <c r="C14" s="30"/>
      <c r="E14" s="31"/>
      <c r="G14" s="29"/>
    </row>
    <row r="15" spans="1:7" x14ac:dyDescent="0.45">
      <c r="C15" s="30"/>
      <c r="E15" s="31"/>
      <c r="G15" s="31"/>
    </row>
    <row r="16" spans="1:7" x14ac:dyDescent="0.45">
      <c r="C16" s="31"/>
      <c r="E16" s="31"/>
      <c r="G16" s="29"/>
    </row>
    <row r="17" spans="3:7" x14ac:dyDescent="0.45">
      <c r="C17" s="31"/>
      <c r="E17" s="31"/>
      <c r="G17" s="31"/>
    </row>
    <row r="18" spans="3:7" x14ac:dyDescent="0.45">
      <c r="C18" s="31"/>
      <c r="E18" s="31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6"/>
  <sheetViews>
    <sheetView rightToLeft="1" zoomScale="85" zoomScaleNormal="85" workbookViewId="0">
      <selection activeCell="I18" sqref="I18"/>
    </sheetView>
  </sheetViews>
  <sheetFormatPr defaultRowHeight="18.75" x14ac:dyDescent="0.45"/>
  <cols>
    <col min="1" max="1" width="35.2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</row>
    <row r="3" spans="1:21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  <c r="N3" s="49" t="s">
        <v>23</v>
      </c>
      <c r="O3" s="49" t="s">
        <v>23</v>
      </c>
      <c r="P3" s="49" t="s">
        <v>23</v>
      </c>
      <c r="Q3" s="49" t="s">
        <v>23</v>
      </c>
      <c r="R3" s="49" t="s">
        <v>23</v>
      </c>
      <c r="S3" s="49" t="s">
        <v>23</v>
      </c>
      <c r="T3" s="49" t="s">
        <v>23</v>
      </c>
      <c r="U3" s="49" t="s">
        <v>23</v>
      </c>
    </row>
    <row r="4" spans="1:21" ht="26.25" x14ac:dyDescent="0.45">
      <c r="A4" s="49" t="str">
        <f>+سهام!A4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</row>
    <row r="6" spans="1:21" ht="27" thickBot="1" x14ac:dyDescent="0.5">
      <c r="A6" s="50" t="s">
        <v>3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H6" s="50" t="s">
        <v>25</v>
      </c>
      <c r="I6" s="50" t="s">
        <v>25</v>
      </c>
      <c r="J6" s="50" t="s">
        <v>25</v>
      </c>
      <c r="K6" s="50" t="s">
        <v>25</v>
      </c>
      <c r="M6" s="50" t="s">
        <v>26</v>
      </c>
      <c r="N6" s="50" t="s">
        <v>26</v>
      </c>
      <c r="O6" s="50" t="s">
        <v>26</v>
      </c>
      <c r="P6" s="50" t="s">
        <v>26</v>
      </c>
      <c r="Q6" s="50" t="s">
        <v>26</v>
      </c>
      <c r="R6" s="50" t="s">
        <v>26</v>
      </c>
      <c r="S6" s="50" t="s">
        <v>26</v>
      </c>
      <c r="T6" s="50" t="s">
        <v>26</v>
      </c>
      <c r="U6" s="50" t="s">
        <v>26</v>
      </c>
    </row>
    <row r="7" spans="1:21" ht="27" thickBot="1" x14ac:dyDescent="0.5">
      <c r="A7" s="50" t="s">
        <v>3</v>
      </c>
      <c r="C7" s="41" t="s">
        <v>34</v>
      </c>
      <c r="E7" s="41" t="s">
        <v>35</v>
      </c>
      <c r="G7" s="41" t="s">
        <v>36</v>
      </c>
      <c r="I7" s="41" t="s">
        <v>19</v>
      </c>
      <c r="K7" s="41" t="s">
        <v>37</v>
      </c>
      <c r="M7" s="41" t="s">
        <v>34</v>
      </c>
      <c r="O7" s="41" t="s">
        <v>35</v>
      </c>
      <c r="Q7" s="41" t="s">
        <v>36</v>
      </c>
      <c r="S7" s="41" t="s">
        <v>19</v>
      </c>
      <c r="U7" s="41" t="s">
        <v>37</v>
      </c>
    </row>
    <row r="8" spans="1:21" ht="21" x14ac:dyDescent="0.55000000000000004">
      <c r="A8" s="24" t="s">
        <v>50</v>
      </c>
      <c r="C8" s="15">
        <v>0</v>
      </c>
      <c r="D8" s="15"/>
      <c r="E8" s="15">
        <f>VLOOKUP(A8,'درآمد ناشی از تغییر قیمت اوراق'!A:Q,9,0)</f>
        <v>37631266257</v>
      </c>
      <c r="F8" s="15"/>
      <c r="G8" s="15">
        <f>VLOOKUP(A8,'درآمد ناشی از فروش'!A:Q,9,0)</f>
        <v>-9968</v>
      </c>
      <c r="H8" s="15"/>
      <c r="I8" s="15">
        <f>+G8+E8+C8</f>
        <v>37631256289</v>
      </c>
      <c r="J8" s="5"/>
      <c r="K8" s="1">
        <f t="shared" ref="K8:K14" si="0">+I8/$I$15</f>
        <v>-0.41751568406318451</v>
      </c>
      <c r="L8" s="5"/>
      <c r="M8" s="15">
        <v>55563924385</v>
      </c>
      <c r="N8" s="15"/>
      <c r="O8" s="15">
        <f>VLOOKUP(A8,'درآمد ناشی از تغییر قیمت اوراق'!A:Q,17,0)</f>
        <v>-3612313557</v>
      </c>
      <c r="P8" s="15"/>
      <c r="Q8" s="15">
        <f>VLOOKUP(A8,'درآمد ناشی از فروش'!A:Q,17,0)</f>
        <v>-9968</v>
      </c>
      <c r="R8" s="15"/>
      <c r="S8" s="15">
        <f>+Q8+O8+M8</f>
        <v>51951600860</v>
      </c>
      <c r="T8" s="5"/>
      <c r="U8" s="1">
        <f t="shared" ref="U8:U14" si="1">+S8/$S$15</f>
        <v>0.7788380920561796</v>
      </c>
    </row>
    <row r="9" spans="1:21" ht="21" x14ac:dyDescent="0.55000000000000004">
      <c r="A9" s="24" t="s">
        <v>54</v>
      </c>
      <c r="C9" s="15">
        <v>0</v>
      </c>
      <c r="D9" s="15"/>
      <c r="E9" s="15">
        <f>VLOOKUP(A9,'درآمد ناشی از تغییر قیمت اوراق'!A:Q,9,0)</f>
        <v>3666354780</v>
      </c>
      <c r="F9" s="15"/>
      <c r="G9" s="15">
        <v>0</v>
      </c>
      <c r="H9" s="15"/>
      <c r="I9" s="15">
        <f t="shared" ref="I9:I14" si="2">+G9+E9+C9</f>
        <v>3666354780</v>
      </c>
      <c r="J9" s="5"/>
      <c r="K9" s="1">
        <f t="shared" si="0"/>
        <v>-4.0677903821071296E-2</v>
      </c>
      <c r="L9" s="5"/>
      <c r="M9" s="15">
        <v>0</v>
      </c>
      <c r="N9" s="15"/>
      <c r="O9" s="15">
        <f>VLOOKUP(A9,'درآمد ناشی از تغییر قیمت اوراق'!A:Q,17,0)</f>
        <v>-10496085824</v>
      </c>
      <c r="P9" s="15"/>
      <c r="Q9" s="15">
        <v>0</v>
      </c>
      <c r="R9" s="15"/>
      <c r="S9" s="15">
        <f t="shared" ref="S9:S14" si="3">+Q9+O9+M9</f>
        <v>-10496085824</v>
      </c>
      <c r="T9" s="5"/>
      <c r="U9" s="1">
        <f t="shared" si="1"/>
        <v>-0.15735321572190863</v>
      </c>
    </row>
    <row r="10" spans="1:21" ht="21" x14ac:dyDescent="0.55000000000000004">
      <c r="A10" s="24" t="s">
        <v>56</v>
      </c>
      <c r="C10" s="15">
        <v>0</v>
      </c>
      <c r="D10" s="15"/>
      <c r="E10" s="15">
        <f>VLOOKUP(A10,'درآمد ناشی از تغییر قیمت اوراق'!A:Q,9,0)</f>
        <v>-3707192529</v>
      </c>
      <c r="F10" s="15"/>
      <c r="G10" s="15">
        <f>VLOOKUP(A10,'درآمد ناشی از فروش'!A:Q,9,0)</f>
        <v>1148065691</v>
      </c>
      <c r="H10" s="15"/>
      <c r="I10" s="15">
        <f t="shared" si="2"/>
        <v>-2559126838</v>
      </c>
      <c r="J10" s="5"/>
      <c r="K10" s="1">
        <f t="shared" si="0"/>
        <v>2.8393301147491869E-2</v>
      </c>
      <c r="L10" s="5"/>
      <c r="M10" s="15">
        <v>0</v>
      </c>
      <c r="N10" s="15"/>
      <c r="O10" s="15">
        <f>VLOOKUP(A10,'درآمد ناشی از تغییر قیمت اوراق'!A:Q,17,0)</f>
        <v>25824748978</v>
      </c>
      <c r="P10" s="15"/>
      <c r="Q10" s="15">
        <f>VLOOKUP(A10,'درآمد ناشی از فروش'!A:Q,17,0)</f>
        <v>1148065691</v>
      </c>
      <c r="R10" s="15"/>
      <c r="S10" s="15">
        <f t="shared" si="3"/>
        <v>26972814669</v>
      </c>
      <c r="T10" s="5"/>
      <c r="U10" s="1">
        <f t="shared" si="1"/>
        <v>0.40436589376331478</v>
      </c>
    </row>
    <row r="11" spans="1:21" ht="21" x14ac:dyDescent="0.55000000000000004">
      <c r="A11" s="24" t="s">
        <v>53</v>
      </c>
      <c r="C11" s="15">
        <v>0</v>
      </c>
      <c r="D11" s="15"/>
      <c r="E11" s="15">
        <f>VLOOKUP(A11,'درآمد ناشی از تغییر قیمت اوراق'!A:Q,9,0)</f>
        <v>-58082808822</v>
      </c>
      <c r="F11" s="15"/>
      <c r="G11" s="15">
        <v>0</v>
      </c>
      <c r="H11" s="15"/>
      <c r="I11" s="15">
        <f t="shared" si="2"/>
        <v>-58082808822</v>
      </c>
      <c r="J11" s="5"/>
      <c r="K11" s="1">
        <f t="shared" si="0"/>
        <v>0.64442397222643777</v>
      </c>
      <c r="L11" s="5"/>
      <c r="M11" s="15">
        <v>0</v>
      </c>
      <c r="N11" s="15"/>
      <c r="O11" s="15">
        <f>VLOOKUP(A11,'درآمد ناشی از تغییر قیمت اوراق'!A:Q,17,0)</f>
        <v>-48845889768</v>
      </c>
      <c r="P11" s="15"/>
      <c r="Q11" s="15">
        <v>0</v>
      </c>
      <c r="R11" s="15"/>
      <c r="S11" s="15">
        <f t="shared" si="3"/>
        <v>-48845889768</v>
      </c>
      <c r="T11" s="5"/>
      <c r="U11" s="1">
        <f t="shared" si="1"/>
        <v>-0.73227848539671714</v>
      </c>
    </row>
    <row r="12" spans="1:21" ht="21" x14ac:dyDescent="0.55000000000000004">
      <c r="A12" s="24" t="s">
        <v>52</v>
      </c>
      <c r="C12" s="15">
        <v>0</v>
      </c>
      <c r="D12" s="15"/>
      <c r="E12" s="15">
        <f>VLOOKUP(A12,'درآمد ناشی از تغییر قیمت اوراق'!A:Q,9,0)</f>
        <v>-94162764862</v>
      </c>
      <c r="F12" s="15"/>
      <c r="G12" s="15">
        <f>VLOOKUP(A12,'درآمد ناشی از فروش'!A:Q,9,0)</f>
        <v>2123846791</v>
      </c>
      <c r="H12" s="15"/>
      <c r="I12" s="15">
        <f t="shared" si="2"/>
        <v>-92038918071</v>
      </c>
      <c r="J12" s="5"/>
      <c r="K12" s="1">
        <f t="shared" si="0"/>
        <v>1.0211642030691854</v>
      </c>
      <c r="L12" s="5"/>
      <c r="M12" s="15">
        <v>0</v>
      </c>
      <c r="N12" s="15"/>
      <c r="O12" s="15">
        <f>VLOOKUP(A12,'درآمد ناشی از تغییر قیمت اوراق'!A:Q,17,0)</f>
        <v>-33362718613</v>
      </c>
      <c r="P12" s="15"/>
      <c r="Q12" s="15">
        <f>VLOOKUP(A12,'درآمد ناشی از فروش'!A:Q,17,0)</f>
        <v>2123846791</v>
      </c>
      <c r="R12" s="15"/>
      <c r="S12" s="15">
        <f t="shared" si="3"/>
        <v>-31238871822</v>
      </c>
      <c r="T12" s="5"/>
      <c r="U12" s="1">
        <f t="shared" si="1"/>
        <v>-0.46832095498652609</v>
      </c>
    </row>
    <row r="13" spans="1:21" ht="21" x14ac:dyDescent="0.55000000000000004">
      <c r="A13" s="24" t="s">
        <v>55</v>
      </c>
      <c r="C13" s="15">
        <v>0</v>
      </c>
      <c r="D13" s="15"/>
      <c r="E13" s="15">
        <f>VLOOKUP(A13,'درآمد ناشی از تغییر قیمت اوراق'!A:Q,9,0)</f>
        <v>121286093663</v>
      </c>
      <c r="F13" s="15"/>
      <c r="G13" s="15">
        <f>VLOOKUP(A13,'درآمد ناشی از فروش'!A:Q,9,0)</f>
        <v>6643509753</v>
      </c>
      <c r="H13" s="15"/>
      <c r="I13" s="15">
        <f t="shared" si="2"/>
        <v>127929603416</v>
      </c>
      <c r="J13" s="5"/>
      <c r="K13" s="1">
        <f t="shared" si="0"/>
        <v>-1.4193683961004564</v>
      </c>
      <c r="L13" s="5"/>
      <c r="M13" s="15">
        <v>0</v>
      </c>
      <c r="N13" s="15"/>
      <c r="O13" s="15">
        <f>VLOOKUP(A13,'درآمد ناشی از تغییر قیمت اوراق'!A:Q,17,0)</f>
        <v>116220749597</v>
      </c>
      <c r="P13" s="15"/>
      <c r="Q13" s="15">
        <f>VLOOKUP(A13,'درآمد ناشی از فروش'!A:Q,17,0)</f>
        <v>6643509753</v>
      </c>
      <c r="R13" s="15"/>
      <c r="S13" s="15">
        <f t="shared" si="3"/>
        <v>122864259350</v>
      </c>
      <c r="T13" s="5"/>
      <c r="U13" s="1">
        <f t="shared" si="1"/>
        <v>1.8419329481668956</v>
      </c>
    </row>
    <row r="14" spans="1:21" ht="21.75" thickBot="1" x14ac:dyDescent="0.6">
      <c r="A14" s="24" t="s">
        <v>48</v>
      </c>
      <c r="C14" s="15">
        <v>0</v>
      </c>
      <c r="D14" s="15"/>
      <c r="E14" s="15">
        <f>VLOOKUP(A14,'درآمد ناشی از تغییر قیمت اوراق'!A:Q,9,0)</f>
        <v>-106701838903</v>
      </c>
      <c r="F14" s="15"/>
      <c r="G14" s="15">
        <f>VLOOKUP(A14,'درآمد ناشی از فروش'!A:Q,9,0)</f>
        <v>24118477</v>
      </c>
      <c r="H14" s="15"/>
      <c r="I14" s="15">
        <f t="shared" si="2"/>
        <v>-106677720426</v>
      </c>
      <c r="J14" s="5"/>
      <c r="K14" s="1">
        <f t="shared" si="0"/>
        <v>1.183580507541597</v>
      </c>
      <c r="L14" s="5"/>
      <c r="M14" s="15">
        <v>0</v>
      </c>
      <c r="N14" s="15"/>
      <c r="O14" s="15">
        <f>VLOOKUP(A14,'درآمد ناشی از تغییر قیمت اوراق'!A:Q,17,0)</f>
        <v>-44527965500</v>
      </c>
      <c r="P14" s="15"/>
      <c r="Q14" s="15">
        <f>VLOOKUP(A14,'درآمد ناشی از فروش'!A:Q,17,0)</f>
        <v>24118477</v>
      </c>
      <c r="R14" s="15"/>
      <c r="S14" s="15">
        <f t="shared" si="3"/>
        <v>-44503847023</v>
      </c>
      <c r="T14" s="5"/>
      <c r="U14" s="1">
        <f t="shared" si="1"/>
        <v>-0.66718427788123813</v>
      </c>
    </row>
    <row r="15" spans="1:21" s="4" customFormat="1" ht="26.25" customHeight="1" thickBot="1" x14ac:dyDescent="0.25">
      <c r="A15" s="4" t="s">
        <v>15</v>
      </c>
      <c r="C15" s="12">
        <f>SUM(C8:C14)</f>
        <v>0</v>
      </c>
      <c r="E15" s="13">
        <f>SUM(E8:E14)</f>
        <v>-100070890416</v>
      </c>
      <c r="F15" s="9"/>
      <c r="G15" s="13">
        <f>SUM(G8:G14)</f>
        <v>9939530744</v>
      </c>
      <c r="H15" s="9"/>
      <c r="I15" s="13">
        <f>SUM(I8:I14)</f>
        <v>-90131359672</v>
      </c>
      <c r="K15" s="14">
        <f>SUM(K8:K14)</f>
        <v>1</v>
      </c>
      <c r="M15" s="13">
        <f>SUM(M8:M14)</f>
        <v>55563924385</v>
      </c>
      <c r="N15" s="9"/>
      <c r="O15" s="13">
        <f>SUM(O8:O14)</f>
        <v>1200525313</v>
      </c>
      <c r="P15" s="9"/>
      <c r="Q15" s="13">
        <f>SUM(Q8:Q14)</f>
        <v>9939530744</v>
      </c>
      <c r="R15" s="9"/>
      <c r="S15" s="13">
        <f>SUM(S8:S14)</f>
        <v>66703980442</v>
      </c>
      <c r="U15" s="14">
        <f>SUM(U8:U14)</f>
        <v>1</v>
      </c>
    </row>
    <row r="16" spans="1:21" ht="19.5" thickTop="1" x14ac:dyDescent="0.45">
      <c r="C16" s="25"/>
      <c r="E16" s="25"/>
      <c r="G16" s="25"/>
      <c r="M16" s="25"/>
      <c r="N16" s="25"/>
      <c r="O16" s="25"/>
      <c r="P16" s="25"/>
      <c r="Q16" s="25"/>
      <c r="R16" s="25"/>
      <c r="S16" s="25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sqref="A1:XFD1048576"/>
    </sheetView>
  </sheetViews>
  <sheetFormatPr defaultRowHeight="18.75" x14ac:dyDescent="0.45"/>
  <cols>
    <col min="1" max="1" width="22.6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</row>
    <row r="3" spans="1:9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</row>
    <row r="4" spans="1:9" ht="26.25" x14ac:dyDescent="0.45">
      <c r="A4" s="49" t="str">
        <f>+سهام!A4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</row>
    <row r="6" spans="1:9" ht="27" thickBot="1" x14ac:dyDescent="0.5">
      <c r="A6" s="41" t="s">
        <v>38</v>
      </c>
      <c r="C6" s="50" t="s">
        <v>25</v>
      </c>
      <c r="D6" s="50" t="s">
        <v>25</v>
      </c>
      <c r="E6" s="50" t="s">
        <v>25</v>
      </c>
      <c r="G6" s="50" t="s">
        <v>26</v>
      </c>
      <c r="H6" s="50" t="s">
        <v>26</v>
      </c>
      <c r="I6" s="50" t="s">
        <v>26</v>
      </c>
    </row>
    <row r="7" spans="1:9" ht="27" thickBot="1" x14ac:dyDescent="0.5">
      <c r="A7" s="41" t="s">
        <v>39</v>
      </c>
      <c r="C7" s="41" t="s">
        <v>40</v>
      </c>
      <c r="E7" s="41" t="s">
        <v>41</v>
      </c>
      <c r="G7" s="41" t="s">
        <v>40</v>
      </c>
      <c r="I7" s="41" t="s">
        <v>41</v>
      </c>
    </row>
    <row r="8" spans="1:9" ht="21" x14ac:dyDescent="0.55000000000000004">
      <c r="A8" s="24" t="s">
        <v>44</v>
      </c>
      <c r="B8" s="5"/>
      <c r="C8" s="6">
        <f>+'سود سپرده بانکی'!G8</f>
        <v>1304160898</v>
      </c>
      <c r="D8" s="6"/>
      <c r="E8" s="1">
        <f>+C8/$C$12</f>
        <v>3.5543469915130133E-2</v>
      </c>
      <c r="F8" s="6"/>
      <c r="G8" s="6">
        <f>+'سود سپرده بانکی'!M8</f>
        <v>104127532557</v>
      </c>
      <c r="H8" s="6"/>
      <c r="I8" s="1">
        <f>+G8/$G$12</f>
        <v>0.61604604176759592</v>
      </c>
    </row>
    <row r="9" spans="1:9" ht="21" x14ac:dyDescent="0.55000000000000004">
      <c r="A9" s="24" t="s">
        <v>49</v>
      </c>
      <c r="B9" s="5"/>
      <c r="C9" s="6">
        <f>+'سود سپرده بانکی'!G9</f>
        <v>11773</v>
      </c>
      <c r="D9" s="6"/>
      <c r="E9" s="1">
        <f>+C9/$C$12</f>
        <v>3.2086015763280997E-7</v>
      </c>
      <c r="F9" s="6"/>
      <c r="G9" s="6">
        <f>+'سود سپرده بانکی'!M9</f>
        <v>25388019856</v>
      </c>
      <c r="H9" s="6"/>
      <c r="I9" s="1">
        <f>+G9/$G$12</f>
        <v>0.15020224484858896</v>
      </c>
    </row>
    <row r="10" spans="1:9" ht="21" x14ac:dyDescent="0.55000000000000004">
      <c r="A10" s="24" t="s">
        <v>49</v>
      </c>
      <c r="B10" s="5"/>
      <c r="C10" s="6">
        <f>+'سود سپرده بانکی'!G10</f>
        <v>8900345065</v>
      </c>
      <c r="D10" s="6"/>
      <c r="E10" s="1">
        <f t="shared" ref="E10:E11" si="0">+C10/$C$12</f>
        <v>0.24256910902423362</v>
      </c>
      <c r="F10" s="6"/>
      <c r="G10" s="6">
        <f>+'سود سپرده بانکی'!M10</f>
        <v>13022536843</v>
      </c>
      <c r="H10" s="6"/>
      <c r="I10" s="1">
        <f t="shared" ref="I10:I11" si="1">+G10/$G$12</f>
        <v>7.7044774603789667E-2</v>
      </c>
    </row>
    <row r="11" spans="1:9" ht="21.75" thickBot="1" x14ac:dyDescent="0.6">
      <c r="A11" s="24" t="s">
        <v>49</v>
      </c>
      <c r="B11" s="5"/>
      <c r="C11" s="6">
        <f>+'سود سپرده بانکی'!G11</f>
        <v>26487479447</v>
      </c>
      <c r="D11" s="5"/>
      <c r="E11" s="1">
        <f t="shared" si="0"/>
        <v>0.72188710020047864</v>
      </c>
      <c r="F11" s="5"/>
      <c r="G11" s="6">
        <f>+'سود سپرده بانکی'!M11</f>
        <v>26487479447</v>
      </c>
      <c r="H11" s="5"/>
      <c r="I11" s="1">
        <f t="shared" si="1"/>
        <v>0.15670693878002542</v>
      </c>
    </row>
    <row r="12" spans="1:9" ht="24.75" thickBot="1" x14ac:dyDescent="0.6">
      <c r="A12" s="23" t="s">
        <v>15</v>
      </c>
      <c r="B12" s="24"/>
      <c r="C12" s="22">
        <f>SUM(C8:C11)</f>
        <v>36691997183</v>
      </c>
      <c r="D12" s="19"/>
      <c r="E12" s="63">
        <f>SUM(E8:E11)</f>
        <v>1</v>
      </c>
      <c r="F12" s="19"/>
      <c r="G12" s="22">
        <f>SUM(G8:G11)</f>
        <v>169025568703</v>
      </c>
      <c r="H12" s="19"/>
      <c r="I12" s="63">
        <f>SUM(I8:I11)</f>
        <v>0.99999999999999989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sqref="A1:XFD1048576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</row>
    <row r="3" spans="1:5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</row>
    <row r="4" spans="1:5" ht="26.25" x14ac:dyDescent="0.2">
      <c r="A4" s="49" t="str">
        <f>+درآمدها!A4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</row>
    <row r="6" spans="1:5" ht="27" thickBot="1" x14ac:dyDescent="0.25">
      <c r="A6" s="50" t="s">
        <v>45</v>
      </c>
      <c r="C6" s="41" t="s">
        <v>25</v>
      </c>
      <c r="E6" s="41" t="s">
        <v>26</v>
      </c>
    </row>
    <row r="7" spans="1:5" ht="27" thickBot="1" x14ac:dyDescent="0.25">
      <c r="A7" s="50" t="s">
        <v>45</v>
      </c>
      <c r="C7" s="41" t="s">
        <v>19</v>
      </c>
      <c r="E7" s="41" t="s">
        <v>19</v>
      </c>
    </row>
    <row r="8" spans="1:5" ht="24.75" thickBot="1" x14ac:dyDescent="0.25">
      <c r="A8" s="19" t="s">
        <v>45</v>
      </c>
      <c r="B8" s="20"/>
      <c r="C8" s="21">
        <v>0</v>
      </c>
      <c r="D8" s="20"/>
      <c r="E8" s="21">
        <v>1120000</v>
      </c>
    </row>
    <row r="9" spans="1:5" ht="24.75" thickBot="1" x14ac:dyDescent="0.25">
      <c r="A9" s="20" t="s">
        <v>15</v>
      </c>
      <c r="B9" s="20"/>
      <c r="C9" s="22">
        <f>SUM(C8:C8)</f>
        <v>0</v>
      </c>
      <c r="D9" s="20"/>
      <c r="E9" s="2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U11"/>
  <sheetViews>
    <sheetView rightToLeft="1" zoomScaleNormal="100" workbookViewId="0">
      <selection sqref="A1:XFD1048576"/>
    </sheetView>
  </sheetViews>
  <sheetFormatPr defaultRowHeight="18.75" x14ac:dyDescent="0.2"/>
  <cols>
    <col min="1" max="1" width="28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10.5" style="5" bestFit="1" customWidth="1"/>
    <col min="22" max="16384" width="9" style="5"/>
  </cols>
  <sheetData>
    <row r="2" spans="1:21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</row>
    <row r="3" spans="1:21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  <c r="N3" s="49" t="s">
        <v>23</v>
      </c>
      <c r="O3" s="49" t="s">
        <v>23</v>
      </c>
      <c r="P3" s="49" t="s">
        <v>23</v>
      </c>
      <c r="Q3" s="49" t="s">
        <v>23</v>
      </c>
      <c r="R3" s="49" t="s">
        <v>23</v>
      </c>
      <c r="S3" s="49" t="s">
        <v>23</v>
      </c>
    </row>
    <row r="4" spans="1:21" ht="26.25" x14ac:dyDescent="0.2">
      <c r="A4" s="49" t="str">
        <f>+سهام!A4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</row>
    <row r="6" spans="1:21" ht="27" thickBot="1" x14ac:dyDescent="0.25">
      <c r="A6" s="50" t="s">
        <v>3</v>
      </c>
      <c r="C6" s="50" t="s">
        <v>57</v>
      </c>
      <c r="D6" s="50" t="s">
        <v>57</v>
      </c>
      <c r="E6" s="50" t="s">
        <v>57</v>
      </c>
      <c r="F6" s="50" t="s">
        <v>57</v>
      </c>
      <c r="G6" s="50" t="s">
        <v>57</v>
      </c>
      <c r="I6" s="50" t="s">
        <v>25</v>
      </c>
      <c r="J6" s="50" t="s">
        <v>25</v>
      </c>
      <c r="K6" s="50" t="s">
        <v>25</v>
      </c>
      <c r="L6" s="50" t="s">
        <v>25</v>
      </c>
      <c r="M6" s="50" t="s">
        <v>25</v>
      </c>
      <c r="O6" s="50" t="s">
        <v>26</v>
      </c>
      <c r="P6" s="50" t="s">
        <v>26</v>
      </c>
      <c r="Q6" s="50" t="s">
        <v>26</v>
      </c>
      <c r="R6" s="50" t="s">
        <v>26</v>
      </c>
      <c r="S6" s="50" t="s">
        <v>26</v>
      </c>
    </row>
    <row r="7" spans="1:21" ht="27" thickBot="1" x14ac:dyDescent="0.25">
      <c r="A7" s="50" t="s">
        <v>3</v>
      </c>
      <c r="C7" s="41" t="s">
        <v>58</v>
      </c>
      <c r="E7" s="41" t="s">
        <v>59</v>
      </c>
      <c r="G7" s="41" t="s">
        <v>60</v>
      </c>
      <c r="I7" s="41" t="s">
        <v>61</v>
      </c>
      <c r="K7" s="41" t="s">
        <v>29</v>
      </c>
      <c r="M7" s="41" t="s">
        <v>62</v>
      </c>
      <c r="O7" s="41" t="s">
        <v>61</v>
      </c>
      <c r="Q7" s="41" t="s">
        <v>29</v>
      </c>
      <c r="S7" s="41" t="s">
        <v>62</v>
      </c>
    </row>
    <row r="8" spans="1:21" ht="21.75" thickBot="1" x14ac:dyDescent="0.25">
      <c r="A8" s="4" t="s">
        <v>50</v>
      </c>
      <c r="C8" s="5" t="s">
        <v>65</v>
      </c>
      <c r="E8" s="6" t="s">
        <v>65</v>
      </c>
      <c r="G8" s="6" t="s">
        <v>65</v>
      </c>
      <c r="I8" s="5">
        <v>0</v>
      </c>
      <c r="K8" s="5">
        <v>0</v>
      </c>
      <c r="M8" s="5">
        <v>0</v>
      </c>
      <c r="O8" s="6">
        <v>63708225630</v>
      </c>
      <c r="Q8" s="6">
        <v>8144301245</v>
      </c>
      <c r="S8" s="6">
        <f>+O8-Q8</f>
        <v>55563924385</v>
      </c>
      <c r="U8" s="6"/>
    </row>
    <row r="9" spans="1:21" s="4" customFormat="1" ht="21.75" thickBot="1" x14ac:dyDescent="0.25">
      <c r="G9" s="6"/>
      <c r="I9" s="12">
        <f>SUM(I8)</f>
        <v>0</v>
      </c>
      <c r="K9" s="12">
        <f>SUM(K8)</f>
        <v>0</v>
      </c>
      <c r="M9" s="12">
        <f>SUM(M8)</f>
        <v>0</v>
      </c>
      <c r="O9" s="12">
        <f>SUM(O8)</f>
        <v>63708225630</v>
      </c>
      <c r="Q9" s="12">
        <f>SUM(Q8)</f>
        <v>8144301245</v>
      </c>
      <c r="S9" s="12">
        <f>SUM(S8)</f>
        <v>55563924385</v>
      </c>
    </row>
    <row r="10" spans="1:21" ht="19.5" thickTop="1" x14ac:dyDescent="0.2">
      <c r="G10" s="6"/>
    </row>
    <row r="11" spans="1:21" x14ac:dyDescent="0.2">
      <c r="G11" s="6"/>
      <c r="M11" s="6"/>
      <c r="O1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sqref="A1:XFD1048576"/>
    </sheetView>
  </sheetViews>
  <sheetFormatPr defaultRowHeight="18.75" x14ac:dyDescent="0.2"/>
  <cols>
    <col min="1" max="1" width="22.625" style="5" bestFit="1" customWidth="1"/>
    <col min="2" max="2" width="0.875" style="5" customWidth="1"/>
    <col min="3" max="3" width="18.375" style="5" customWidth="1"/>
    <col min="4" max="4" width="0.875" style="5" customWidth="1"/>
    <col min="5" max="5" width="16.12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6.125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</row>
    <row r="3" spans="1:13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</row>
    <row r="4" spans="1:13" ht="26.25" x14ac:dyDescent="0.2">
      <c r="A4" s="49" t="str">
        <f>+سهام!A4</f>
        <v>برای ماه منتهی به 1404/02/31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</row>
    <row r="6" spans="1:13" ht="27" thickBot="1" x14ac:dyDescent="0.25">
      <c r="A6" s="50" t="s">
        <v>24</v>
      </c>
      <c r="B6" s="50" t="s">
        <v>24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I6" s="50" t="s">
        <v>26</v>
      </c>
      <c r="J6" s="50" t="s">
        <v>26</v>
      </c>
      <c r="K6" s="50" t="s">
        <v>26</v>
      </c>
      <c r="L6" s="50" t="s">
        <v>26</v>
      </c>
      <c r="M6" s="50" t="s">
        <v>26</v>
      </c>
    </row>
    <row r="7" spans="1:13" ht="27" thickBot="1" x14ac:dyDescent="0.25">
      <c r="A7" s="41" t="s">
        <v>27</v>
      </c>
      <c r="C7" s="41" t="s">
        <v>28</v>
      </c>
      <c r="E7" s="41" t="s">
        <v>29</v>
      </c>
      <c r="G7" s="41" t="s">
        <v>30</v>
      </c>
      <c r="I7" s="41" t="s">
        <v>28</v>
      </c>
      <c r="K7" s="41" t="s">
        <v>29</v>
      </c>
      <c r="M7" s="41" t="s">
        <v>30</v>
      </c>
    </row>
    <row r="8" spans="1:13" ht="19.5" customHeight="1" x14ac:dyDescent="0.2">
      <c r="A8" s="4" t="s">
        <v>44</v>
      </c>
      <c r="C8" s="6">
        <v>1304160898</v>
      </c>
      <c r="E8" s="6"/>
      <c r="G8" s="6">
        <f>+C8-E8</f>
        <v>1304160898</v>
      </c>
      <c r="I8" s="6">
        <v>104127532557</v>
      </c>
      <c r="K8" s="6">
        <v>0</v>
      </c>
      <c r="M8" s="6">
        <f>+I8-K8</f>
        <v>104127532557</v>
      </c>
    </row>
    <row r="9" spans="1:13" ht="19.5" customHeight="1" x14ac:dyDescent="0.2">
      <c r="A9" s="4" t="s">
        <v>49</v>
      </c>
      <c r="C9" s="6">
        <v>11773</v>
      </c>
      <c r="E9" s="6"/>
      <c r="G9" s="6">
        <f t="shared" ref="G9:G11" si="0">+C9-E9</f>
        <v>11773</v>
      </c>
      <c r="I9" s="6">
        <v>25388019856</v>
      </c>
      <c r="K9" s="6">
        <v>0</v>
      </c>
      <c r="M9" s="6">
        <f t="shared" ref="M9:M11" si="1">+I9-K9</f>
        <v>25388019856</v>
      </c>
    </row>
    <row r="10" spans="1:13" ht="19.5" customHeight="1" x14ac:dyDescent="0.2">
      <c r="A10" s="4" t="s">
        <v>49</v>
      </c>
      <c r="C10" s="6">
        <v>8999726030</v>
      </c>
      <c r="E10" s="6">
        <v>99380965</v>
      </c>
      <c r="G10" s="6">
        <f t="shared" si="0"/>
        <v>8900345065</v>
      </c>
      <c r="I10" s="6">
        <v>13121917808</v>
      </c>
      <c r="K10" s="6">
        <v>99380965</v>
      </c>
      <c r="M10" s="6">
        <f t="shared" si="1"/>
        <v>13022536843</v>
      </c>
    </row>
    <row r="11" spans="1:13" ht="19.5" customHeight="1" thickBot="1" x14ac:dyDescent="0.25">
      <c r="A11" s="4" t="s">
        <v>49</v>
      </c>
      <c r="C11" s="6">
        <v>26487479447</v>
      </c>
      <c r="E11" s="6"/>
      <c r="G11" s="6">
        <f t="shared" si="0"/>
        <v>26487479447</v>
      </c>
      <c r="I11" s="6">
        <v>26487479447</v>
      </c>
      <c r="K11" s="6">
        <v>0</v>
      </c>
      <c r="M11" s="6">
        <f t="shared" si="1"/>
        <v>26487479447</v>
      </c>
    </row>
    <row r="12" spans="1:13" s="4" customFormat="1" ht="21.75" thickBot="1" x14ac:dyDescent="0.25">
      <c r="A12" s="4" t="s">
        <v>15</v>
      </c>
      <c r="C12" s="12">
        <f>SUM(C8:C11)</f>
        <v>36791378148</v>
      </c>
      <c r="E12" s="12">
        <f>SUM(E8:E11)</f>
        <v>99380965</v>
      </c>
      <c r="G12" s="12">
        <f>SUM(G8:G11)</f>
        <v>36691997183</v>
      </c>
      <c r="I12" s="12">
        <f>SUM(I8:I11)</f>
        <v>169124949668</v>
      </c>
      <c r="K12" s="12">
        <f>SUM(K8:K11)</f>
        <v>99380965</v>
      </c>
      <c r="M12" s="12">
        <f>SUM(M8:M11)</f>
        <v>169025568703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U16"/>
  <sheetViews>
    <sheetView rightToLeft="1" zoomScale="80" zoomScaleNormal="80" workbookViewId="0">
      <selection sqref="A1:XFD1048576"/>
    </sheetView>
  </sheetViews>
  <sheetFormatPr defaultRowHeight="22.5" x14ac:dyDescent="0.2"/>
  <cols>
    <col min="1" max="1" width="29.375" style="55" bestFit="1" customWidth="1"/>
    <col min="2" max="2" width="0.875" style="55" customWidth="1"/>
    <col min="3" max="3" width="15.75" style="55" customWidth="1"/>
    <col min="4" max="4" width="0.875" style="55" customWidth="1"/>
    <col min="5" max="5" width="19.25" style="55" customWidth="1"/>
    <col min="6" max="6" width="0.875" style="55" customWidth="1"/>
    <col min="7" max="7" width="19.25" style="55" customWidth="1"/>
    <col min="8" max="8" width="0.875" style="55" customWidth="1"/>
    <col min="9" max="9" width="24.5" style="55" customWidth="1"/>
    <col min="10" max="10" width="0.875" style="55" customWidth="1"/>
    <col min="11" max="11" width="16.625" style="55" customWidth="1"/>
    <col min="12" max="12" width="0.875" style="55" customWidth="1"/>
    <col min="13" max="13" width="20.125" style="55" customWidth="1"/>
    <col min="14" max="14" width="0.875" style="55" customWidth="1"/>
    <col min="15" max="15" width="20.125" style="55" customWidth="1"/>
    <col min="16" max="16" width="0.875" style="55" customWidth="1"/>
    <col min="17" max="17" width="24.5" style="55" customWidth="1"/>
    <col min="18" max="18" width="0.875" style="55" customWidth="1"/>
    <col min="19" max="19" width="15.875" style="55" bestFit="1" customWidth="1"/>
    <col min="20" max="20" width="17" style="55" bestFit="1" customWidth="1"/>
    <col min="21" max="16384" width="9" style="55"/>
  </cols>
  <sheetData>
    <row r="2" spans="1:21" ht="24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</row>
    <row r="3" spans="1:21" ht="24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  <c r="N3" s="54" t="s">
        <v>23</v>
      </c>
      <c r="O3" s="54" t="s">
        <v>23</v>
      </c>
      <c r="P3" s="54" t="s">
        <v>23</v>
      </c>
      <c r="Q3" s="54" t="s">
        <v>23</v>
      </c>
    </row>
    <row r="4" spans="1:21" ht="24" x14ac:dyDescent="0.2">
      <c r="A4" s="54" t="str">
        <f>+سهام!A4</f>
        <v>برای ماه منتهی به 1404/02/31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</row>
    <row r="6" spans="1:21" ht="24.75" thickBot="1" x14ac:dyDescent="0.25">
      <c r="A6" s="54" t="s">
        <v>3</v>
      </c>
      <c r="C6" s="56" t="s">
        <v>25</v>
      </c>
      <c r="D6" s="56" t="s">
        <v>25</v>
      </c>
      <c r="E6" s="56" t="s">
        <v>25</v>
      </c>
      <c r="F6" s="56" t="s">
        <v>25</v>
      </c>
      <c r="G6" s="56" t="s">
        <v>25</v>
      </c>
      <c r="H6" s="56" t="s">
        <v>25</v>
      </c>
      <c r="I6" s="56" t="s">
        <v>25</v>
      </c>
      <c r="K6" s="56" t="s">
        <v>26</v>
      </c>
      <c r="L6" s="56" t="s">
        <v>26</v>
      </c>
      <c r="M6" s="56" t="s">
        <v>26</v>
      </c>
      <c r="N6" s="56" t="s">
        <v>26</v>
      </c>
      <c r="O6" s="56" t="s">
        <v>26</v>
      </c>
      <c r="P6" s="56" t="s">
        <v>26</v>
      </c>
      <c r="Q6" s="56" t="s">
        <v>26</v>
      </c>
    </row>
    <row r="7" spans="1:21" ht="24.75" thickBot="1" x14ac:dyDescent="0.25">
      <c r="A7" s="56" t="s">
        <v>3</v>
      </c>
      <c r="C7" s="57" t="s">
        <v>7</v>
      </c>
      <c r="E7" s="57" t="s">
        <v>31</v>
      </c>
      <c r="G7" s="57" t="s">
        <v>32</v>
      </c>
      <c r="I7" s="57" t="s">
        <v>66</v>
      </c>
      <c r="K7" s="57" t="s">
        <v>7</v>
      </c>
      <c r="M7" s="57" t="s">
        <v>31</v>
      </c>
      <c r="O7" s="57" t="s">
        <v>32</v>
      </c>
      <c r="Q7" s="57" t="s">
        <v>66</v>
      </c>
    </row>
    <row r="8" spans="1:21" ht="24" x14ac:dyDescent="0.45">
      <c r="A8" s="58" t="s">
        <v>50</v>
      </c>
      <c r="C8" s="59">
        <v>1</v>
      </c>
      <c r="D8" s="59"/>
      <c r="E8" s="59">
        <v>1</v>
      </c>
      <c r="F8" s="59"/>
      <c r="G8" s="59">
        <v>9969</v>
      </c>
      <c r="H8" s="59"/>
      <c r="I8" s="59">
        <f>+E8-G8</f>
        <v>-9968</v>
      </c>
      <c r="J8" s="59"/>
      <c r="K8" s="59">
        <v>1</v>
      </c>
      <c r="L8" s="59"/>
      <c r="M8" s="59">
        <v>1</v>
      </c>
      <c r="N8" s="59"/>
      <c r="O8" s="59">
        <v>9969</v>
      </c>
      <c r="P8" s="59"/>
      <c r="Q8" s="59">
        <f>+M8-O8</f>
        <v>-9968</v>
      </c>
      <c r="S8" s="59"/>
      <c r="T8" s="30"/>
      <c r="U8" s="59"/>
    </row>
    <row r="9" spans="1:21" ht="24" x14ac:dyDescent="0.2">
      <c r="A9" s="58" t="s">
        <v>56</v>
      </c>
      <c r="C9" s="59">
        <v>4989261</v>
      </c>
      <c r="D9" s="59"/>
      <c r="E9" s="59">
        <v>14721908646</v>
      </c>
      <c r="F9" s="59"/>
      <c r="G9" s="59">
        <v>13573842955</v>
      </c>
      <c r="H9" s="59"/>
      <c r="I9" s="59">
        <f t="shared" ref="I9:I12" si="0">+E9-G9</f>
        <v>1148065691</v>
      </c>
      <c r="J9" s="59"/>
      <c r="K9" s="59">
        <v>4989261</v>
      </c>
      <c r="L9" s="59"/>
      <c r="M9" s="59">
        <v>14721908646</v>
      </c>
      <c r="N9" s="59"/>
      <c r="O9" s="59">
        <v>13573842955</v>
      </c>
      <c r="P9" s="59"/>
      <c r="Q9" s="59">
        <f t="shared" ref="Q9:Q12" si="1">+M9-O9</f>
        <v>1148065691</v>
      </c>
      <c r="S9" s="59"/>
      <c r="T9" s="59"/>
      <c r="U9" s="59"/>
    </row>
    <row r="10" spans="1:21" ht="24" x14ac:dyDescent="0.2">
      <c r="A10" s="58" t="s">
        <v>52</v>
      </c>
      <c r="C10" s="59">
        <v>15923212</v>
      </c>
      <c r="D10" s="59"/>
      <c r="E10" s="59">
        <v>40948203456</v>
      </c>
      <c r="F10" s="59"/>
      <c r="G10" s="59">
        <v>38824356665</v>
      </c>
      <c r="H10" s="59"/>
      <c r="I10" s="59">
        <f t="shared" si="0"/>
        <v>2123846791</v>
      </c>
      <c r="J10" s="59"/>
      <c r="K10" s="59">
        <v>15923212</v>
      </c>
      <c r="L10" s="59"/>
      <c r="M10" s="59">
        <v>40948203456</v>
      </c>
      <c r="N10" s="59"/>
      <c r="O10" s="59">
        <v>38824356665</v>
      </c>
      <c r="P10" s="59"/>
      <c r="Q10" s="59">
        <f t="shared" si="1"/>
        <v>2123846791</v>
      </c>
      <c r="S10" s="59"/>
      <c r="T10" s="59"/>
      <c r="U10" s="59"/>
    </row>
    <row r="11" spans="1:21" ht="24" x14ac:dyDescent="0.2">
      <c r="A11" s="58" t="s">
        <v>55</v>
      </c>
      <c r="C11" s="59">
        <v>17686991</v>
      </c>
      <c r="D11" s="59"/>
      <c r="E11" s="59">
        <v>45538937559</v>
      </c>
      <c r="F11" s="59"/>
      <c r="G11" s="59">
        <v>38895427806</v>
      </c>
      <c r="H11" s="59"/>
      <c r="I11" s="59">
        <f t="shared" si="0"/>
        <v>6643509753</v>
      </c>
      <c r="J11" s="59"/>
      <c r="K11" s="59">
        <v>17686991</v>
      </c>
      <c r="L11" s="59"/>
      <c r="M11" s="59">
        <v>45538937559</v>
      </c>
      <c r="N11" s="59"/>
      <c r="O11" s="59">
        <v>38895427806</v>
      </c>
      <c r="P11" s="59"/>
      <c r="Q11" s="59">
        <f t="shared" si="1"/>
        <v>6643509753</v>
      </c>
      <c r="S11" s="59"/>
      <c r="T11" s="59"/>
      <c r="U11" s="59"/>
    </row>
    <row r="12" spans="1:21" ht="24.75" thickBot="1" x14ac:dyDescent="0.25">
      <c r="A12" s="58" t="s">
        <v>48</v>
      </c>
      <c r="C12" s="59">
        <v>734222</v>
      </c>
      <c r="D12" s="59"/>
      <c r="E12" s="59">
        <v>9870552146</v>
      </c>
      <c r="F12" s="59"/>
      <c r="G12" s="59">
        <v>9846433669</v>
      </c>
      <c r="H12" s="59"/>
      <c r="I12" s="59">
        <f t="shared" si="0"/>
        <v>24118477</v>
      </c>
      <c r="J12" s="59"/>
      <c r="K12" s="59">
        <v>734222</v>
      </c>
      <c r="L12" s="59"/>
      <c r="M12" s="59">
        <v>9870552146</v>
      </c>
      <c r="N12" s="59"/>
      <c r="O12" s="59">
        <v>9846433669</v>
      </c>
      <c r="P12" s="59"/>
      <c r="Q12" s="59">
        <f t="shared" si="1"/>
        <v>24118477</v>
      </c>
      <c r="S12" s="59"/>
      <c r="T12" s="59"/>
      <c r="U12" s="59"/>
    </row>
    <row r="13" spans="1:21" ht="24.75" thickBot="1" x14ac:dyDescent="0.25">
      <c r="E13" s="60">
        <f>SUM(E8:E12)</f>
        <v>111079601808</v>
      </c>
      <c r="F13" s="61"/>
      <c r="G13" s="60">
        <f>SUM(G8:G12)</f>
        <v>101140071064</v>
      </c>
      <c r="H13" s="61"/>
      <c r="I13" s="60">
        <f>SUM(I8:I12)</f>
        <v>9939530744</v>
      </c>
      <c r="J13" s="61"/>
      <c r="K13" s="61" t="s">
        <v>15</v>
      </c>
      <c r="L13" s="61"/>
      <c r="M13" s="60">
        <f>SUM(M8:M12)</f>
        <v>111079601808</v>
      </c>
      <c r="N13" s="61"/>
      <c r="O13" s="60">
        <f>SUM(O8:O12)</f>
        <v>101140071064</v>
      </c>
      <c r="P13" s="61"/>
      <c r="Q13" s="60">
        <f>SUM(Q8:Q12)</f>
        <v>9939530744</v>
      </c>
    </row>
    <row r="14" spans="1:21" ht="23.25" thickTop="1" x14ac:dyDescent="0.2"/>
    <row r="15" spans="1:21" x14ac:dyDescent="0.2">
      <c r="I15" s="62"/>
      <c r="Q15" s="62"/>
    </row>
    <row r="16" spans="1:21" x14ac:dyDescent="0.2">
      <c r="I16" s="62"/>
      <c r="Q16" s="62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2025-05-29T13:03:55Z</dcterms:modified>
</cp:coreProperties>
</file>