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5\بخشی\"/>
    </mc:Choice>
  </mc:AlternateContent>
  <xr:revisionPtr revIDLastSave="0" documentId="13_ncr:1_{46D7DCB1-B495-4FD1-8835-C4C84C6BD285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فروش'!$K$6:$Q$55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9" i="1" l="1"/>
  <c r="C46" i="7"/>
  <c r="E46" i="7"/>
  <c r="M46" i="7"/>
  <c r="O46" i="7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8" i="5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3" i="6"/>
  <c r="Q44" i="6"/>
  <c r="Q45" i="6"/>
  <c r="Q46" i="6"/>
  <c r="Q47" i="6"/>
  <c r="Q48" i="6"/>
  <c r="Q49" i="6"/>
  <c r="Q50" i="6"/>
  <c r="Q51" i="6"/>
  <c r="Q52" i="6"/>
  <c r="Q53" i="6"/>
  <c r="Q54" i="6"/>
  <c r="Q8" i="6"/>
  <c r="M47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8" i="4"/>
  <c r="Q47" i="4"/>
  <c r="O47" i="4"/>
  <c r="K47" i="4"/>
  <c r="I47" i="4"/>
  <c r="O55" i="6"/>
  <c r="M55" i="6"/>
  <c r="O54" i="5"/>
  <c r="M54" i="5"/>
  <c r="I55" i="6" l="1"/>
  <c r="Q55" i="6"/>
  <c r="S47" i="4"/>
  <c r="Q54" i="5"/>
  <c r="G55" i="6"/>
  <c r="E55" i="6"/>
  <c r="I54" i="5"/>
  <c r="K59" i="1"/>
  <c r="O59" i="1"/>
  <c r="E54" i="5"/>
  <c r="G54" i="5"/>
  <c r="C9" i="3"/>
  <c r="C8" i="8" s="1"/>
  <c r="G59" i="1"/>
  <c r="E59" i="1"/>
  <c r="W59" i="1" l="1"/>
  <c r="U59" i="1"/>
  <c r="I8" i="2"/>
  <c r="A2" i="11"/>
  <c r="E9" i="11"/>
  <c r="C9" i="11"/>
  <c r="G9" i="10" l="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Q9" i="7" l="1"/>
  <c r="Q17" i="7"/>
  <c r="Q25" i="7"/>
  <c r="Q33" i="7"/>
  <c r="Q41" i="7"/>
  <c r="Q49" i="7"/>
  <c r="Q57" i="7"/>
  <c r="Q48" i="7"/>
  <c r="Q10" i="7"/>
  <c r="Q18" i="7"/>
  <c r="Q26" i="7"/>
  <c r="Q34" i="7"/>
  <c r="Q42" i="7"/>
  <c r="Q50" i="7"/>
  <c r="Q58" i="7"/>
  <c r="Q11" i="7"/>
  <c r="Q19" i="7"/>
  <c r="Q27" i="7"/>
  <c r="Q35" i="7"/>
  <c r="Q43" i="7"/>
  <c r="Q51" i="7"/>
  <c r="Q59" i="7"/>
  <c r="G46" i="7"/>
  <c r="I46" i="7" s="1"/>
  <c r="Q24" i="7"/>
  <c r="Q12" i="7"/>
  <c r="Q20" i="7"/>
  <c r="Q28" i="7"/>
  <c r="Q36" i="7"/>
  <c r="Q44" i="7"/>
  <c r="Q52" i="7"/>
  <c r="Q60" i="7"/>
  <c r="Q32" i="7"/>
  <c r="Q13" i="7"/>
  <c r="Q21" i="7"/>
  <c r="Q29" i="7"/>
  <c r="Q37" i="7"/>
  <c r="Q45" i="7"/>
  <c r="Q53" i="7"/>
  <c r="Q61" i="7"/>
  <c r="Q56" i="7"/>
  <c r="Q14" i="7"/>
  <c r="Q22" i="7"/>
  <c r="Q30" i="7"/>
  <c r="Q38" i="7"/>
  <c r="Q46" i="7"/>
  <c r="S46" i="7" s="1"/>
  <c r="Q54" i="7"/>
  <c r="Q62" i="7"/>
  <c r="Q8" i="7"/>
  <c r="Q40" i="7"/>
  <c r="Q15" i="7"/>
  <c r="Q23" i="7"/>
  <c r="Q31" i="7"/>
  <c r="Q39" i="7"/>
  <c r="Q47" i="7"/>
  <c r="Q55" i="7"/>
  <c r="Q63" i="7"/>
  <c r="Q16" i="7"/>
  <c r="M9" i="7"/>
  <c r="M17" i="7"/>
  <c r="M25" i="7"/>
  <c r="M33" i="7"/>
  <c r="M41" i="7"/>
  <c r="M50" i="7"/>
  <c r="M58" i="7"/>
  <c r="M63" i="7"/>
  <c r="M10" i="7"/>
  <c r="M18" i="7"/>
  <c r="M26" i="7"/>
  <c r="M34" i="7"/>
  <c r="M42" i="7"/>
  <c r="M51" i="7"/>
  <c r="M59" i="7"/>
  <c r="M53" i="7"/>
  <c r="M49" i="7"/>
  <c r="M11" i="7"/>
  <c r="M19" i="7"/>
  <c r="M27" i="7"/>
  <c r="M35" i="7"/>
  <c r="M43" i="7"/>
  <c r="M52" i="7"/>
  <c r="M60" i="7"/>
  <c r="M61" i="7"/>
  <c r="M57" i="7"/>
  <c r="M12" i="7"/>
  <c r="M20" i="7"/>
  <c r="M28" i="7"/>
  <c r="M36" i="7"/>
  <c r="M44" i="7"/>
  <c r="M32" i="7"/>
  <c r="M13" i="7"/>
  <c r="M21" i="7"/>
  <c r="M29" i="7"/>
  <c r="M37" i="7"/>
  <c r="M45" i="7"/>
  <c r="M54" i="7"/>
  <c r="M62" i="7"/>
  <c r="M55" i="7"/>
  <c r="M40" i="7"/>
  <c r="M14" i="7"/>
  <c r="M22" i="7"/>
  <c r="M30" i="7"/>
  <c r="M38" i="7"/>
  <c r="M47" i="7"/>
  <c r="M24" i="7"/>
  <c r="M15" i="7"/>
  <c r="M23" i="7"/>
  <c r="M31" i="7"/>
  <c r="M39" i="7"/>
  <c r="M48" i="7"/>
  <c r="M56" i="7"/>
  <c r="M64" i="7"/>
  <c r="M16" i="7"/>
  <c r="M8" i="7"/>
  <c r="C56" i="7"/>
  <c r="C57" i="7"/>
  <c r="C58" i="7"/>
  <c r="C59" i="7"/>
  <c r="C53" i="7"/>
  <c r="C52" i="7"/>
  <c r="C55" i="7"/>
  <c r="C63" i="7"/>
  <c r="C54" i="7"/>
  <c r="O63" i="7"/>
  <c r="E63" i="7"/>
  <c r="G63" i="7"/>
  <c r="C62" i="7"/>
  <c r="C13" i="7"/>
  <c r="C21" i="7"/>
  <c r="C29" i="7"/>
  <c r="C37" i="7"/>
  <c r="C45" i="7"/>
  <c r="C14" i="7"/>
  <c r="C22" i="7"/>
  <c r="C30" i="7"/>
  <c r="C38" i="7"/>
  <c r="C47" i="7"/>
  <c r="C60" i="7"/>
  <c r="C15" i="7"/>
  <c r="C23" i="7"/>
  <c r="C31" i="7"/>
  <c r="C39" i="7"/>
  <c r="C48" i="7"/>
  <c r="C64" i="7"/>
  <c r="C16" i="7"/>
  <c r="C24" i="7"/>
  <c r="C32" i="7"/>
  <c r="C40" i="7"/>
  <c r="C49" i="7"/>
  <c r="C8" i="7"/>
  <c r="C10" i="7"/>
  <c r="C18" i="7"/>
  <c r="C26" i="7"/>
  <c r="C34" i="7"/>
  <c r="C42" i="7"/>
  <c r="C51" i="7"/>
  <c r="C19" i="7"/>
  <c r="C41" i="7"/>
  <c r="C44" i="7"/>
  <c r="C43" i="7"/>
  <c r="C61" i="7"/>
  <c r="C27" i="7"/>
  <c r="C50" i="7"/>
  <c r="C25" i="7"/>
  <c r="C9" i="7"/>
  <c r="C28" i="7"/>
  <c r="C11" i="7"/>
  <c r="C33" i="7"/>
  <c r="C36" i="7"/>
  <c r="C12" i="7"/>
  <c r="C35" i="7"/>
  <c r="C17" i="7"/>
  <c r="C20" i="7"/>
  <c r="E61" i="7"/>
  <c r="O14" i="7"/>
  <c r="O22" i="7"/>
  <c r="O30" i="7"/>
  <c r="O38" i="7"/>
  <c r="O47" i="7"/>
  <c r="O55" i="7"/>
  <c r="E9" i="7"/>
  <c r="E17" i="7"/>
  <c r="E25" i="7"/>
  <c r="E33" i="7"/>
  <c r="E41" i="7"/>
  <c r="E50" i="7"/>
  <c r="E58" i="7"/>
  <c r="O15" i="7"/>
  <c r="O23" i="7"/>
  <c r="O31" i="7"/>
  <c r="O39" i="7"/>
  <c r="O48" i="7"/>
  <c r="O56" i="7"/>
  <c r="E10" i="7"/>
  <c r="E18" i="7"/>
  <c r="E26" i="7"/>
  <c r="E34" i="7"/>
  <c r="E42" i="7"/>
  <c r="E51" i="7"/>
  <c r="E59" i="7"/>
  <c r="E62" i="7"/>
  <c r="O16" i="7"/>
  <c r="O24" i="7"/>
  <c r="O32" i="7"/>
  <c r="O40" i="7"/>
  <c r="O49" i="7"/>
  <c r="O57" i="7"/>
  <c r="E11" i="7"/>
  <c r="E19" i="7"/>
  <c r="E27" i="7"/>
  <c r="E35" i="7"/>
  <c r="E43" i="7"/>
  <c r="E52" i="7"/>
  <c r="E60" i="7"/>
  <c r="O9" i="7"/>
  <c r="O17" i="7"/>
  <c r="O25" i="7"/>
  <c r="O33" i="7"/>
  <c r="O41" i="7"/>
  <c r="O50" i="7"/>
  <c r="O58" i="7"/>
  <c r="E12" i="7"/>
  <c r="E20" i="7"/>
  <c r="E28" i="7"/>
  <c r="E36" i="7"/>
  <c r="E44" i="7"/>
  <c r="E53" i="7"/>
  <c r="E64" i="7"/>
  <c r="O61" i="7"/>
  <c r="O10" i="7"/>
  <c r="O18" i="7"/>
  <c r="O26" i="7"/>
  <c r="O34" i="7"/>
  <c r="O42" i="7"/>
  <c r="O51" i="7"/>
  <c r="O59" i="7"/>
  <c r="E13" i="7"/>
  <c r="E21" i="7"/>
  <c r="E29" i="7"/>
  <c r="E37" i="7"/>
  <c r="E45" i="7"/>
  <c r="E54" i="7"/>
  <c r="E8" i="7"/>
  <c r="O62" i="7"/>
  <c r="O12" i="7"/>
  <c r="O20" i="7"/>
  <c r="O28" i="7"/>
  <c r="O36" i="7"/>
  <c r="O44" i="7"/>
  <c r="O53" i="7"/>
  <c r="O64" i="7"/>
  <c r="E15" i="7"/>
  <c r="E23" i="7"/>
  <c r="E31" i="7"/>
  <c r="E39" i="7"/>
  <c r="E48" i="7"/>
  <c r="E56" i="7"/>
  <c r="O27" i="7"/>
  <c r="O60" i="7"/>
  <c r="E38" i="7"/>
  <c r="E40" i="7"/>
  <c r="E14" i="7"/>
  <c r="E47" i="7"/>
  <c r="O37" i="7"/>
  <c r="E16" i="7"/>
  <c r="E49" i="7"/>
  <c r="O11" i="7"/>
  <c r="O43" i="7"/>
  <c r="E22" i="7"/>
  <c r="E55" i="7"/>
  <c r="O8" i="7"/>
  <c r="O35" i="7"/>
  <c r="O13" i="7"/>
  <c r="O45" i="7"/>
  <c r="E24" i="7"/>
  <c r="E57" i="7"/>
  <c r="O19" i="7"/>
  <c r="O52" i="7"/>
  <c r="E30" i="7"/>
  <c r="O21" i="7"/>
  <c r="O54" i="7"/>
  <c r="E32" i="7"/>
  <c r="O29" i="7"/>
  <c r="G13" i="7"/>
  <c r="G21" i="7"/>
  <c r="G29" i="7"/>
  <c r="G37" i="7"/>
  <c r="G45" i="7"/>
  <c r="G54" i="7"/>
  <c r="G62" i="7"/>
  <c r="G14" i="7"/>
  <c r="G22" i="7"/>
  <c r="G30" i="7"/>
  <c r="G38" i="7"/>
  <c r="G47" i="7"/>
  <c r="G55" i="7"/>
  <c r="G64" i="7"/>
  <c r="Q64" i="7"/>
  <c r="G15" i="7"/>
  <c r="G23" i="7"/>
  <c r="G31" i="7"/>
  <c r="G39" i="7"/>
  <c r="G48" i="7"/>
  <c r="G56" i="7"/>
  <c r="G8" i="7"/>
  <c r="G16" i="7"/>
  <c r="G24" i="7"/>
  <c r="G32" i="7"/>
  <c r="G40" i="7"/>
  <c r="G49" i="7"/>
  <c r="G57" i="7"/>
  <c r="G9" i="7"/>
  <c r="G17" i="7"/>
  <c r="G25" i="7"/>
  <c r="G33" i="7"/>
  <c r="G41" i="7"/>
  <c r="G50" i="7"/>
  <c r="G58" i="7"/>
  <c r="G11" i="7"/>
  <c r="G19" i="7"/>
  <c r="G27" i="7"/>
  <c r="G35" i="7"/>
  <c r="G43" i="7"/>
  <c r="G52" i="7"/>
  <c r="G60" i="7"/>
  <c r="G26" i="7"/>
  <c r="G59" i="7"/>
  <c r="G36" i="7"/>
  <c r="G61" i="7"/>
  <c r="G10" i="7"/>
  <c r="G42" i="7"/>
  <c r="G12" i="7"/>
  <c r="G44" i="7"/>
  <c r="G28" i="7"/>
  <c r="G18" i="7"/>
  <c r="G51" i="7"/>
  <c r="G20" i="7"/>
  <c r="G53" i="7"/>
  <c r="G34" i="7"/>
  <c r="M9" i="3"/>
  <c r="G8" i="8" s="1"/>
  <c r="G9" i="8" s="1"/>
  <c r="I8" i="8" s="1"/>
  <c r="K9" i="3"/>
  <c r="I9" i="3"/>
  <c r="G9" i="3"/>
  <c r="E9" i="3"/>
  <c r="C9" i="8"/>
  <c r="C8" i="10" s="1"/>
  <c r="E9" i="2"/>
  <c r="Q65" i="7" l="1"/>
  <c r="S63" i="7"/>
  <c r="S54" i="7"/>
  <c r="S13" i="7"/>
  <c r="S44" i="7"/>
  <c r="S34" i="7"/>
  <c r="S25" i="7"/>
  <c r="S56" i="7"/>
  <c r="S30" i="7"/>
  <c r="S21" i="7"/>
  <c r="S35" i="7"/>
  <c r="S37" i="7"/>
  <c r="S36" i="7"/>
  <c r="S26" i="7"/>
  <c r="S17" i="7"/>
  <c r="S48" i="7"/>
  <c r="S22" i="7"/>
  <c r="S8" i="7"/>
  <c r="S28" i="7"/>
  <c r="S18" i="7"/>
  <c r="S9" i="7"/>
  <c r="S57" i="7"/>
  <c r="S39" i="7"/>
  <c r="S14" i="7"/>
  <c r="S52" i="7"/>
  <c r="S20" i="7"/>
  <c r="S10" i="7"/>
  <c r="S49" i="7"/>
  <c r="S31" i="7"/>
  <c r="S19" i="7"/>
  <c r="S12" i="7"/>
  <c r="S61" i="7"/>
  <c r="S58" i="7"/>
  <c r="S40" i="7"/>
  <c r="S23" i="7"/>
  <c r="S43" i="7"/>
  <c r="S62" i="7"/>
  <c r="S59" i="7"/>
  <c r="S50" i="7"/>
  <c r="S32" i="7"/>
  <c r="S15" i="7"/>
  <c r="S55" i="7"/>
  <c r="S29" i="7"/>
  <c r="S11" i="7"/>
  <c r="S60" i="7"/>
  <c r="S64" i="7"/>
  <c r="S51" i="7"/>
  <c r="S41" i="7"/>
  <c r="S24" i="7"/>
  <c r="S47" i="7"/>
  <c r="S45" i="7"/>
  <c r="S27" i="7"/>
  <c r="S53" i="7"/>
  <c r="S42" i="7"/>
  <c r="S33" i="7"/>
  <c r="S16" i="7"/>
  <c r="S38" i="7"/>
  <c r="I61" i="7"/>
  <c r="I26" i="7"/>
  <c r="I21" i="7"/>
  <c r="I63" i="7"/>
  <c r="I33" i="7"/>
  <c r="I43" i="7"/>
  <c r="I18" i="7"/>
  <c r="I64" i="7"/>
  <c r="I38" i="7"/>
  <c r="I13" i="7"/>
  <c r="I55" i="7"/>
  <c r="I11" i="7"/>
  <c r="I44" i="7"/>
  <c r="I10" i="7"/>
  <c r="I48" i="7"/>
  <c r="I30" i="7"/>
  <c r="I62" i="7"/>
  <c r="I52" i="7"/>
  <c r="I36" i="7"/>
  <c r="I16" i="7"/>
  <c r="I47" i="7"/>
  <c r="I28" i="7"/>
  <c r="I41" i="7"/>
  <c r="I8" i="7"/>
  <c r="I39" i="7"/>
  <c r="I22" i="7"/>
  <c r="I53" i="7"/>
  <c r="I20" i="7"/>
  <c r="I9" i="7"/>
  <c r="I19" i="7"/>
  <c r="I49" i="7"/>
  <c r="I31" i="7"/>
  <c r="I14" i="7"/>
  <c r="I59" i="7"/>
  <c r="I17" i="7"/>
  <c r="I25" i="7"/>
  <c r="I51" i="7"/>
  <c r="I40" i="7"/>
  <c r="I23" i="7"/>
  <c r="I45" i="7"/>
  <c r="I58" i="7"/>
  <c r="I35" i="7"/>
  <c r="I50" i="7"/>
  <c r="I42" i="7"/>
  <c r="I32" i="7"/>
  <c r="I15" i="7"/>
  <c r="I37" i="7"/>
  <c r="I57" i="7"/>
  <c r="I12" i="7"/>
  <c r="I27" i="7"/>
  <c r="I34" i="7"/>
  <c r="I24" i="7"/>
  <c r="I60" i="7"/>
  <c r="I29" i="7"/>
  <c r="I54" i="7"/>
  <c r="I56" i="7"/>
  <c r="C65" i="7"/>
  <c r="M65" i="7"/>
  <c r="E8" i="8"/>
  <c r="E9" i="8" s="1"/>
  <c r="G65" i="7"/>
  <c r="I9" i="8"/>
  <c r="E65" i="7"/>
  <c r="O65" i="7"/>
  <c r="G9" i="2"/>
  <c r="C9" i="2"/>
  <c r="I9" i="2"/>
  <c r="S65" i="7" l="1"/>
  <c r="I65" i="7"/>
  <c r="K9" i="2"/>
  <c r="C7" i="10" l="1"/>
  <c r="C9" i="10" s="1"/>
  <c r="K46" i="7"/>
  <c r="U63" i="7"/>
  <c r="U46" i="7"/>
  <c r="K63" i="7"/>
  <c r="K15" i="7"/>
  <c r="K39" i="7"/>
  <c r="K60" i="7"/>
  <c r="K13" i="7"/>
  <c r="K23" i="7"/>
  <c r="K14" i="7"/>
  <c r="K10" i="7"/>
  <c r="K40" i="7"/>
  <c r="K43" i="7"/>
  <c r="K18" i="7"/>
  <c r="K37" i="7"/>
  <c r="K32" i="7"/>
  <c r="K49" i="7"/>
  <c r="K36" i="7"/>
  <c r="K58" i="7"/>
  <c r="K44" i="7"/>
  <c r="K52" i="7"/>
  <c r="K61" i="7"/>
  <c r="K50" i="7"/>
  <c r="K8" i="7"/>
  <c r="K55" i="7"/>
  <c r="K35" i="7"/>
  <c r="K9" i="7"/>
  <c r="K25" i="7"/>
  <c r="K26" i="7"/>
  <c r="K56" i="7"/>
  <c r="K59" i="7"/>
  <c r="K41" i="7"/>
  <c r="K53" i="7"/>
  <c r="K42" i="7"/>
  <c r="K51" i="7"/>
  <c r="K30" i="7"/>
  <c r="K45" i="7"/>
  <c r="K19" i="7"/>
  <c r="K24" i="7"/>
  <c r="K17" i="7"/>
  <c r="K48" i="7"/>
  <c r="K64" i="7"/>
  <c r="K12" i="7"/>
  <c r="K54" i="7"/>
  <c r="K33" i="7"/>
  <c r="K57" i="7"/>
  <c r="K34" i="7"/>
  <c r="K31" i="7"/>
  <c r="K47" i="7"/>
  <c r="K22" i="7"/>
  <c r="K29" i="7"/>
  <c r="K11" i="7"/>
  <c r="K27" i="7"/>
  <c r="K20" i="7"/>
  <c r="K28" i="7"/>
  <c r="K38" i="7"/>
  <c r="K62" i="7"/>
  <c r="K21" i="7"/>
  <c r="K16" i="7"/>
  <c r="U52" i="7"/>
  <c r="U19" i="7"/>
  <c r="U24" i="7"/>
  <c r="U16" i="7"/>
  <c r="U33" i="7"/>
  <c r="U43" i="7"/>
  <c r="U57" i="7"/>
  <c r="U56" i="7"/>
  <c r="U18" i="7"/>
  <c r="U39" i="7"/>
  <c r="U31" i="7"/>
  <c r="U35" i="7"/>
  <c r="U23" i="7"/>
  <c r="U59" i="7"/>
  <c r="U13" i="7"/>
  <c r="U25" i="7"/>
  <c r="U38" i="7"/>
  <c r="U22" i="7"/>
  <c r="U14" i="7"/>
  <c r="U60" i="7"/>
  <c r="U17" i="7"/>
  <c r="U11" i="7"/>
  <c r="U50" i="7"/>
  <c r="U51" i="7"/>
  <c r="U41" i="7"/>
  <c r="U64" i="7"/>
  <c r="U27" i="7"/>
  <c r="U55" i="7"/>
  <c r="U47" i="7"/>
  <c r="U30" i="7"/>
  <c r="U58" i="7"/>
  <c r="U42" i="7"/>
  <c r="U62" i="7"/>
  <c r="U54" i="7"/>
  <c r="U45" i="7"/>
  <c r="U37" i="7"/>
  <c r="U29" i="7"/>
  <c r="U21" i="7"/>
  <c r="U53" i="7"/>
  <c r="U34" i="7"/>
  <c r="U26" i="7"/>
  <c r="U10" i="7"/>
  <c r="U61" i="7"/>
  <c r="U32" i="7"/>
  <c r="U44" i="7"/>
  <c r="U36" i="7"/>
  <c r="U28" i="7"/>
  <c r="U20" i="7"/>
  <c r="U12" i="7"/>
  <c r="U49" i="7"/>
  <c r="U40" i="7"/>
  <c r="U15" i="7"/>
  <c r="U9" i="7"/>
  <c r="U48" i="7"/>
  <c r="U8" i="7"/>
  <c r="E8" i="10" l="1"/>
  <c r="E7" i="10"/>
  <c r="K65" i="7"/>
  <c r="U65" i="7"/>
  <c r="E9" i="10" l="1"/>
</calcChain>
</file>

<file path=xl/sharedStrings.xml><?xml version="1.0" encoding="utf-8"?>
<sst xmlns="http://schemas.openxmlformats.org/spreadsheetml/2006/main" count="881" uniqueCount="132">
  <si>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</si>
  <si>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</si>
  <si>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</si>
  <si>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</si>
  <si>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</si>
  <si>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</si>
  <si>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</si>
  <si>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</si>
  <si>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</si>
  <si>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</si>
  <si>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</si>
  <si>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</si>
  <si>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</si>
  <si>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</si>
  <si>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</si>
  <si>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</si>
  <si>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</si>
  <si>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</si>
  <si>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</si>
  <si>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</si>
  <si>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</si>
  <si>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</si>
  <si>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</si>
  <si>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</si>
  <si>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</si>
  <si>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</si>
  <si>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</si>
  <si>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</si>
  <si>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</si>
  <si>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</si>
  <si>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</si>
  <si>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</si>
  <si>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</si>
  <si>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</si>
  <si>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</si>
  <si>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</si>
  <si>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</si>
  <si>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</si>
  <si>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</si>
  <si>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</si>
  <si>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</si>
  <si>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</si>
  <si>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</si>
  <si>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</si>
  <si>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</si>
  <si>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</si>
  <si>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</si>
  <si>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</si>
  <si>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</si>
  <si>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</si>
  <si>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</si>
  <si>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</si>
  <si>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</si>
  <si>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</si>
  <si>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</si>
  <si>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</si>
  <si>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</si>
  <si>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</si>
  <si>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</si>
  <si>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</si>
  <si>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</si>
  <si>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</si>
  <si>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</si>
  <si>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</si>
  <si>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</si>
  <si>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</si>
  <si>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</si>
  <si>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</si>
  <si>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</si>
  <si>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</si>
  <si>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</si>
  <si>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</si>
  <si>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</si>
  <si>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</si>
  <si>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</si>
  <si>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</si>
  <si>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</si>
  <si>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</si>
  <si>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</si>
  <si>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</si>
  <si>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</si>
  <si>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توسعه نیشکر و  صنایع جانبی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</si>
  <si>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</si>
  <si>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</si>
  <si>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</si>
  <si>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</si>
  <si>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</si>
  <si>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</si>
  <si>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</si>
  <si>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اخشان خراسان</t>
  </si>
  <si>
    <t>تولید انرژی برق شمس پاسارگاد</t>
  </si>
  <si>
    <t>سیمان‌ دورود</t>
  </si>
  <si>
    <t>صنایع الکترونیک مادیران</t>
  </si>
  <si>
    <t>فولاد سیرجان ایرانیان</t>
  </si>
  <si>
    <t>سیمان  دورود</t>
  </si>
  <si>
    <t>سیمان  سفید نی ریز</t>
  </si>
  <si>
    <t>سیمان غرب</t>
  </si>
  <si>
    <t>سیمان فارس</t>
  </si>
  <si>
    <t>ایران خودرو</t>
  </si>
  <si>
    <t>سیمان سفید نی ریز</t>
  </si>
  <si>
    <t>سیمان ‌غرب‌</t>
  </si>
  <si>
    <t>سیمان فارس‌</t>
  </si>
  <si>
    <t>سیمان‌ سفید نی‌ ریز</t>
  </si>
  <si>
    <t>آلومینای ایران</t>
  </si>
  <si>
    <t>سیمان  صوفیان</t>
  </si>
  <si>
    <t>سیمان  قاین</t>
  </si>
  <si>
    <t>سیمان هگمتان</t>
  </si>
  <si>
    <t>سایر درآمدها برای تنزیل سود سهام</t>
  </si>
  <si>
    <t>سیمان قاین</t>
  </si>
  <si>
    <t>سیمان صوفیان</t>
  </si>
  <si>
    <t>سیمان دورود</t>
  </si>
  <si>
    <t>ایران‌ خودرو</t>
  </si>
  <si>
    <t>بانک اقتصادنوین</t>
  </si>
  <si>
    <t>حمل ونقل توکا</t>
  </si>
  <si>
    <t>سرمایه گذاری تامین اجتماعی</t>
  </si>
  <si>
    <t>سرمایه گذاری مهر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</si>
  <si>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</si>
  <si>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</si>
  <si>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</si>
  <si>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</si>
  <si>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</si>
  <si>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</si>
  <si>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فروسیلیس ایران</t>
  </si>
  <si>
    <t>صنایع غذایی رضوی</t>
  </si>
  <si>
    <t>1404/04/31</t>
  </si>
  <si>
    <t>سیمان خاش</t>
  </si>
  <si>
    <t>برای ماه منتهی به 1404/05/31</t>
  </si>
  <si>
    <t>1404/05/31</t>
  </si>
  <si>
    <t>بیمه نوین</t>
  </si>
  <si>
    <t>سیمان‌هگمتان‌</t>
  </si>
  <si>
    <t>1404/05/25</t>
  </si>
  <si>
    <t>1404/05/05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</si>
</sst>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b/>
      <sz val="10"/>
      <color rgb="FFFF0000"/>
      <name val="IRANSans"/>
      <family val="2"/>
    </font>
    <font>
      <sz val="10"/>
      <color theme="1"/>
      <name val="IRAN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2" fillId="0" borderId="0" xfId="0" applyNumberFormat="1" applyFont="1"/>
    <xf numFmtId="164" fontId="2" fillId="0" borderId="0" xfId="2" applyNumberFormat="1" applyFont="1" applyFill="1" applyAlignment="1">
      <alignment horizontal="center"/>
    </xf>
    <xf numFmtId="164" fontId="4" fillId="0" borderId="2" xfId="4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3" fontId="29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1" fillId="0" borderId="0" xfId="0" applyNumberFormat="1" applyFont="1"/>
    <xf numFmtId="3" fontId="30" fillId="0" borderId="0" xfId="0" applyNumberFormat="1" applyFont="1"/>
    <xf numFmtId="3" fontId="31" fillId="0" borderId="0" xfId="0" applyNumberFormat="1" applyFont="1" applyAlignment="1">
      <alignment horizontal="right" vertical="center" wrapText="1" readingOrder="2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FB60"/>
  <sheetViews>
    <sheetView rightToLeft="1" tabSelected="1" zoomScale="70" zoomScaleNormal="70" workbookViewId="0">
      <selection activeCell="K20" sqref="K20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9.25" style="2" bestFit="1" customWidth="1"/>
    <col min="28" max="16384" width="9" style="2"/>
  </cols>
  <sheetData>
    <row r="2" spans="1:1022 1025:2048 2051:3072 3074:14336 14338:15359 15362:16382" ht="26.25" x14ac:dyDescent="0.2">
      <c r="A2" s="58" t="s">
        <v>80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1022 1025:2048 2051:3072 3074:14336 14338:15359 15362:16382" ht="26.25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1022 1025:2048 2051:3072 3074:14336 14338:15359 15362:16382" ht="26.25" x14ac:dyDescent="0.2">
      <c r="A4" s="58" t="s">
        <v>126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6" spans="1:1022 1025:2048 2051:3072 3074:14336 14338:15359 15362:16382" ht="27" thickBot="1" x14ac:dyDescent="0.25">
      <c r="A6" s="57" t="s">
        <v>3</v>
      </c>
      <c r="C6" s="57" t="s">
        <v>124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127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1022 1025:2048 2051:3072 3074:14336 14338:15359 15362:16382" ht="27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1022 1025:2048 2051:3072 3074:14336 14338:15359 15362:16382" ht="27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46" t="s">
        <v>7</v>
      </c>
      <c r="K8" s="46" t="s">
        <v>8</v>
      </c>
      <c r="M8" s="46" t="s">
        <v>7</v>
      </c>
      <c r="O8" s="46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1022 1025:2048 2051:3072 3074:14336 14338:15359 15362:16382" ht="21" x14ac:dyDescent="0.2">
      <c r="A9" s="3" t="s">
        <v>103</v>
      </c>
      <c r="C9" s="8">
        <v>1500000</v>
      </c>
      <c r="D9" s="8"/>
      <c r="E9" s="8">
        <v>123114141509</v>
      </c>
      <c r="F9" s="8"/>
      <c r="G9" s="8">
        <v>180807754500</v>
      </c>
      <c r="H9" s="8"/>
      <c r="I9" s="8">
        <v>0</v>
      </c>
      <c r="J9" s="8"/>
      <c r="K9" s="8">
        <v>0</v>
      </c>
      <c r="L9" s="8"/>
      <c r="M9" s="8">
        <v>-500000</v>
      </c>
      <c r="N9" s="8"/>
      <c r="O9" s="8">
        <v>55751294262</v>
      </c>
      <c r="P9" s="8"/>
      <c r="Q9" s="8">
        <v>1000000</v>
      </c>
      <c r="R9" s="8"/>
      <c r="S9" s="8">
        <v>104440</v>
      </c>
      <c r="T9" s="8"/>
      <c r="U9" s="8">
        <v>82076094339</v>
      </c>
      <c r="V9" s="8"/>
      <c r="W9" s="8">
        <v>103818582000</v>
      </c>
      <c r="Y9" s="1">
        <v>6.8489517802327532E-3</v>
      </c>
      <c r="AA9" s="43"/>
    </row>
    <row r="10" spans="1:1022 1025:2048 2051:3072 3074:14336 14338:15359 15362:16382" ht="21" x14ac:dyDescent="0.2">
      <c r="A10" s="3" t="s">
        <v>52</v>
      </c>
      <c r="C10" s="8">
        <v>11509</v>
      </c>
      <c r="D10" s="8"/>
      <c r="E10" s="8">
        <v>415332239</v>
      </c>
      <c r="F10" s="8"/>
      <c r="G10" s="8">
        <v>546284899.23749995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11509</v>
      </c>
      <c r="R10" s="8"/>
      <c r="S10" s="8">
        <v>43550</v>
      </c>
      <c r="T10" s="8"/>
      <c r="U10" s="8">
        <v>415332239</v>
      </c>
      <c r="V10" s="8"/>
      <c r="W10" s="8">
        <v>498234709.14749998</v>
      </c>
      <c r="Y10" s="1">
        <v>3.2868735369449739E-5</v>
      </c>
      <c r="AA10" s="43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X10" s="1"/>
      <c r="BA10" s="3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Y10" s="1"/>
      <c r="CB10" s="3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Z10" s="1"/>
      <c r="DC10" s="3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A10" s="1"/>
      <c r="ED10" s="3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B10" s="1"/>
      <c r="FE10" s="3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C10" s="1"/>
      <c r="GF10" s="3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D10" s="1"/>
      <c r="HG10" s="3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E10" s="1"/>
      <c r="IH10" s="3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F10" s="1"/>
      <c r="JI10" s="3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G10" s="1"/>
      <c r="KJ10" s="3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H10" s="1"/>
      <c r="LK10" s="3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I10" s="1"/>
      <c r="ML10" s="3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J10" s="1"/>
      <c r="NM10" s="3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K10" s="1"/>
      <c r="ON10" s="3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L10" s="1"/>
      <c r="PO10" s="3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M10" s="1"/>
      <c r="QP10" s="3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N10" s="1"/>
      <c r="RQ10" s="3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O10" s="1"/>
      <c r="SR10" s="3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P10" s="1"/>
      <c r="TS10" s="3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Q10" s="1"/>
      <c r="UT10" s="3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R10" s="1"/>
      <c r="VU10" s="3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S10" s="1"/>
      <c r="WV10" s="3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T10" s="1"/>
      <c r="XW10" s="3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U10" s="1"/>
      <c r="YX10" s="3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V10" s="1"/>
      <c r="ZY10" s="3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W10" s="1"/>
      <c r="AAZ10" s="3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X10" s="1"/>
      <c r="ACA10" s="3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Y10" s="1"/>
      <c r="ADB10" s="3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Z10" s="1"/>
      <c r="AEC10" s="3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FA10" s="1"/>
      <c r="AFD10" s="3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B10" s="1"/>
      <c r="AGE10" s="3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C10" s="1"/>
      <c r="AHF10" s="3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D10" s="1"/>
      <c r="AIG10" s="3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E10" s="1"/>
      <c r="AJH10" s="3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F10" s="1"/>
      <c r="AKI10" s="3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G10" s="1"/>
      <c r="ALJ10" s="3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H10" s="1"/>
      <c r="AMK10" s="3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I10" s="1"/>
      <c r="ANL10" s="3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J10" s="1"/>
      <c r="AOM10" s="3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K10" s="1"/>
      <c r="APN10" s="3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L10" s="1"/>
      <c r="AQO10" s="3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M10" s="1"/>
      <c r="ARP10" s="3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N10" s="1"/>
      <c r="ASQ10" s="3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O10" s="1"/>
      <c r="ATR10" s="3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P10" s="1"/>
      <c r="AUS10" s="3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Q10" s="1"/>
      <c r="AVT10" s="3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R10" s="1"/>
      <c r="AWU10" s="3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S10" s="1"/>
      <c r="AXV10" s="3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T10" s="1"/>
      <c r="AYW10" s="3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U10" s="1"/>
      <c r="AZX10" s="3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V10" s="1"/>
      <c r="BAY10" s="3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W10" s="1"/>
      <c r="BBZ10" s="3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X10" s="1"/>
      <c r="BDA10" s="3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Y10" s="1"/>
      <c r="BEB10" s="3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Z10" s="1"/>
      <c r="BFC10" s="3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GA10" s="1"/>
      <c r="BGD10" s="3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B10" s="1"/>
      <c r="BHE10" s="3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C10" s="1"/>
      <c r="BIF10" s="3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D10" s="1"/>
      <c r="BJG10" s="3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E10" s="1"/>
      <c r="BKH10" s="3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F10" s="1"/>
      <c r="BLI10" s="3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G10" s="1"/>
      <c r="BMJ10" s="3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H10" s="1"/>
      <c r="BNK10" s="3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I10" s="1"/>
      <c r="BOL10" s="3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J10" s="1"/>
      <c r="BPM10" s="3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K10" s="1"/>
      <c r="BQN10" s="3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L10" s="1"/>
      <c r="BRO10" s="3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M10" s="1"/>
      <c r="BSP10" s="3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N10" s="1"/>
      <c r="BTQ10" s="3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O10" s="1"/>
      <c r="BUR10" s="3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P10" s="1"/>
      <c r="BVS10" s="3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Q10" s="1"/>
      <c r="BWT10" s="3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R10" s="1"/>
      <c r="BXU10" s="3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S10" s="1"/>
      <c r="BYV10" s="3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T10" s="1"/>
      <c r="BZW10" s="3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U10" s="1"/>
      <c r="CAX10" s="3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V10" s="1"/>
      <c r="CBY10" s="3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W10" s="1"/>
      <c r="CCZ10" s="3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X10" s="1"/>
      <c r="CEA10" s="3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Y10" s="1"/>
      <c r="CFB10" s="3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Z10" s="1"/>
      <c r="CGC10" s="3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HA10" s="1"/>
      <c r="CHD10" s="3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B10" s="1"/>
      <c r="CIE10" s="3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C10" s="1"/>
      <c r="CJF10" s="3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D10" s="1"/>
      <c r="CKG10" s="3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E10" s="1"/>
      <c r="CLH10" s="3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F10" s="1"/>
      <c r="CMI10" s="3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G10" s="1"/>
      <c r="CNJ10" s="3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H10" s="1"/>
      <c r="COK10" s="3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I10" s="1"/>
      <c r="CPL10" s="3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J10" s="1"/>
      <c r="CQM10" s="3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K10" s="1"/>
      <c r="CRN10" s="3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L10" s="1"/>
      <c r="CSO10" s="3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M10" s="1"/>
      <c r="CTP10" s="3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N10" s="1"/>
      <c r="CUQ10" s="3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O10" s="1"/>
      <c r="CVR10" s="3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P10" s="1"/>
      <c r="CWS10" s="3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Q10" s="1"/>
      <c r="CXT10" s="3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R10" s="1"/>
      <c r="CYU10" s="3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S10" s="1"/>
      <c r="CZV10" s="3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T10" s="1"/>
      <c r="DAW10" s="3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U10" s="1"/>
      <c r="DBX10" s="3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V10" s="1"/>
      <c r="DCY10" s="3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W10" s="1"/>
      <c r="DDZ10" s="3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X10" s="1"/>
      <c r="DFA10" s="3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Y10" s="1"/>
      <c r="DGB10" s="3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Z10" s="1"/>
      <c r="DHC10" s="3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IA10" s="1"/>
      <c r="DID10" s="3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B10" s="1"/>
      <c r="DJE10" s="3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C10" s="1"/>
      <c r="DKF10" s="3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D10" s="1"/>
      <c r="DLG10" s="3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E10" s="1"/>
      <c r="DMH10" s="3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F10" s="1"/>
      <c r="DNI10" s="3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G10" s="1"/>
      <c r="DOJ10" s="3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H10" s="1"/>
      <c r="DPK10" s="3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I10" s="1"/>
      <c r="DQL10" s="3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J10" s="1"/>
      <c r="DRM10" s="3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K10" s="1"/>
      <c r="DSN10" s="3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L10" s="1"/>
      <c r="DTO10" s="3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M10" s="1"/>
      <c r="DUP10" s="3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N10" s="1"/>
      <c r="DVQ10" s="3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O10" s="1"/>
      <c r="DWR10" s="3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P10" s="1"/>
      <c r="DXS10" s="3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Q10" s="1"/>
      <c r="DYT10" s="3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R10" s="1"/>
      <c r="DZU10" s="3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S10" s="1"/>
      <c r="EAV10" s="3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T10" s="1"/>
      <c r="EBW10" s="3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U10" s="1"/>
      <c r="ECX10" s="3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V10" s="1"/>
      <c r="EDY10" s="3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W10" s="1"/>
      <c r="EEZ10" s="3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X10" s="1"/>
      <c r="EGA10" s="3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Y10" s="1"/>
      <c r="EHB10" s="3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Z10" s="1"/>
      <c r="EIC10" s="3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JA10" s="1"/>
      <c r="EJD10" s="3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B10" s="1"/>
      <c r="EKE10" s="3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C10" s="1"/>
      <c r="ELF10" s="3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D10" s="1"/>
      <c r="EMG10" s="3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E10" s="1"/>
      <c r="ENH10" s="3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F10" s="1"/>
      <c r="EOI10" s="3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G10" s="1"/>
      <c r="EPJ10" s="3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H10" s="1"/>
      <c r="EQK10" s="3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I10" s="1"/>
      <c r="ERL10" s="3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J10" s="1"/>
      <c r="ESM10" s="3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K10" s="1"/>
      <c r="ETN10" s="3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L10" s="1"/>
      <c r="EUO10" s="3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M10" s="1"/>
      <c r="EVP10" s="3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N10" s="1"/>
      <c r="EWQ10" s="3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O10" s="1"/>
      <c r="EXR10" s="3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P10" s="1"/>
      <c r="EYS10" s="3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Q10" s="1"/>
      <c r="EZT10" s="3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R10" s="1"/>
      <c r="FAU10" s="3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S10" s="1"/>
      <c r="FBV10" s="3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T10" s="1"/>
      <c r="FCW10" s="3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U10" s="1"/>
      <c r="FDX10" s="3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V10" s="1"/>
      <c r="FEY10" s="3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W10" s="1"/>
      <c r="FFZ10" s="3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X10" s="1"/>
      <c r="FHA10" s="3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Y10" s="1"/>
      <c r="FIB10" s="3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Z10" s="1"/>
      <c r="FJC10" s="3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KA10" s="1"/>
      <c r="FKD10" s="3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B10" s="1"/>
      <c r="FLE10" s="3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C10" s="1"/>
      <c r="FMF10" s="3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D10" s="1"/>
      <c r="FNG10" s="3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E10" s="1"/>
      <c r="FOH10" s="3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F10" s="1"/>
      <c r="FPI10" s="3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G10" s="1"/>
      <c r="FQJ10" s="3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H10" s="1"/>
      <c r="FRK10" s="3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I10" s="1"/>
      <c r="FSL10" s="3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J10" s="1"/>
      <c r="FTM10" s="3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K10" s="1"/>
      <c r="FUN10" s="3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L10" s="1"/>
      <c r="FVO10" s="3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M10" s="1"/>
      <c r="FWP10" s="3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N10" s="1"/>
      <c r="FXQ10" s="3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O10" s="1"/>
      <c r="FYR10" s="3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P10" s="1"/>
      <c r="FZS10" s="3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Q10" s="1"/>
      <c r="GAT10" s="3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R10" s="1"/>
      <c r="GBU10" s="3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S10" s="1"/>
      <c r="GCV10" s="3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T10" s="1"/>
      <c r="GDW10" s="3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U10" s="1"/>
      <c r="GEX10" s="3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V10" s="1"/>
      <c r="GFY10" s="3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W10" s="1"/>
      <c r="GGZ10" s="3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X10" s="1"/>
      <c r="GIA10" s="3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Y10" s="1"/>
      <c r="GJB10" s="3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Z10" s="1"/>
      <c r="GKC10" s="3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LA10" s="1"/>
      <c r="GLD10" s="3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B10" s="1"/>
      <c r="GME10" s="3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C10" s="1"/>
      <c r="GNF10" s="3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D10" s="1"/>
      <c r="GOG10" s="3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E10" s="1"/>
      <c r="GPH10" s="3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F10" s="1"/>
      <c r="GQI10" s="3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G10" s="1"/>
      <c r="GRJ10" s="3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H10" s="1"/>
      <c r="GSK10" s="3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I10" s="1"/>
      <c r="GTL10" s="3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J10" s="1"/>
      <c r="GUM10" s="3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K10" s="1"/>
      <c r="GVN10" s="3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L10" s="1"/>
      <c r="GWO10" s="3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M10" s="1"/>
      <c r="GXP10" s="3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N10" s="1"/>
      <c r="GYQ10" s="3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O10" s="1"/>
      <c r="GZR10" s="3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P10" s="1"/>
      <c r="HAS10" s="3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Q10" s="1"/>
      <c r="HBT10" s="3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R10" s="1"/>
      <c r="HCU10" s="3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S10" s="1"/>
      <c r="HDV10" s="3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T10" s="1"/>
      <c r="HEW10" s="3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U10" s="1"/>
      <c r="HFX10" s="3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V10" s="1"/>
      <c r="HGY10" s="3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W10" s="1"/>
      <c r="HHZ10" s="3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X10" s="1"/>
      <c r="HJA10" s="3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Y10" s="1"/>
      <c r="HKB10" s="3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Z10" s="1"/>
      <c r="HLC10" s="3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MA10" s="1"/>
      <c r="HMD10" s="3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B10" s="1"/>
      <c r="HNE10" s="3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C10" s="1"/>
      <c r="HOF10" s="3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D10" s="1"/>
      <c r="HPG10" s="3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E10" s="1"/>
      <c r="HQH10" s="3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F10" s="1"/>
      <c r="HRI10" s="3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G10" s="1"/>
      <c r="HSJ10" s="3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H10" s="1"/>
      <c r="HTK10" s="3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I10" s="1"/>
      <c r="HUL10" s="3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J10" s="1"/>
      <c r="HVM10" s="3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K10" s="1"/>
      <c r="HWN10" s="3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L10" s="1"/>
      <c r="HXO10" s="3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M10" s="1"/>
      <c r="HYP10" s="3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N10" s="1"/>
      <c r="HZQ10" s="3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O10" s="1"/>
      <c r="IAR10" s="3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P10" s="1"/>
      <c r="IBS10" s="3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Q10" s="1"/>
      <c r="ICT10" s="3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R10" s="1"/>
      <c r="IDU10" s="3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S10" s="1"/>
      <c r="IEV10" s="3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T10" s="1"/>
      <c r="IFW10" s="3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U10" s="1"/>
      <c r="IGX10" s="3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V10" s="1"/>
      <c r="IHY10" s="3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W10" s="1"/>
      <c r="IIZ10" s="3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X10" s="1"/>
      <c r="IKA10" s="3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Y10" s="1"/>
      <c r="ILB10" s="3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Z10" s="1"/>
      <c r="IMC10" s="3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NA10" s="1"/>
      <c r="IND10" s="3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B10" s="1"/>
      <c r="IOE10" s="3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C10" s="1"/>
      <c r="IPF10" s="3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D10" s="1"/>
      <c r="IQG10" s="3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E10" s="1"/>
      <c r="IRH10" s="3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F10" s="1"/>
      <c r="ISI10" s="3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G10" s="1"/>
      <c r="ITJ10" s="3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H10" s="1"/>
      <c r="IUK10" s="3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I10" s="1"/>
      <c r="IVL10" s="3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J10" s="1"/>
      <c r="IWM10" s="3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K10" s="1"/>
      <c r="IXN10" s="3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L10" s="1"/>
      <c r="IYO10" s="3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M10" s="1"/>
      <c r="IZP10" s="3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N10" s="1"/>
      <c r="JAQ10" s="3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O10" s="1"/>
      <c r="JBR10" s="3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P10" s="1"/>
      <c r="JCS10" s="3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Q10" s="1"/>
      <c r="JDT10" s="3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R10" s="1"/>
      <c r="JEU10" s="3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S10" s="1"/>
      <c r="JFV10" s="3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T10" s="1"/>
      <c r="JGW10" s="3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U10" s="1"/>
      <c r="JHX10" s="3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V10" s="1"/>
      <c r="JIY10" s="3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W10" s="1"/>
      <c r="JJZ10" s="3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X10" s="1"/>
      <c r="JLA10" s="3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Y10" s="1"/>
      <c r="JMB10" s="3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Z10" s="1"/>
      <c r="JNC10" s="3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OA10" s="1"/>
      <c r="JOD10" s="3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B10" s="1"/>
      <c r="JPE10" s="3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C10" s="1"/>
      <c r="JQF10" s="3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D10" s="1"/>
      <c r="JRG10" s="3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E10" s="1"/>
      <c r="JSH10" s="3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F10" s="1"/>
      <c r="JTI10" s="3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G10" s="1"/>
      <c r="JUJ10" s="3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H10" s="1"/>
      <c r="JVK10" s="3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I10" s="1"/>
      <c r="JWL10" s="3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J10" s="1"/>
      <c r="JXM10" s="3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K10" s="1"/>
      <c r="JYN10" s="3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L10" s="1"/>
      <c r="JZO10" s="3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M10" s="1"/>
      <c r="KAP10" s="3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N10" s="1"/>
      <c r="KBQ10" s="3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O10" s="1"/>
      <c r="KCR10" s="3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P10" s="1"/>
      <c r="KDS10" s="3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Q10" s="1"/>
      <c r="KET10" s="3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R10" s="1"/>
      <c r="KFU10" s="3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S10" s="1"/>
      <c r="KGV10" s="3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T10" s="1"/>
      <c r="KHW10" s="3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U10" s="1"/>
      <c r="KIX10" s="3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V10" s="1"/>
      <c r="KJY10" s="3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W10" s="1"/>
      <c r="KKZ10" s="3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X10" s="1"/>
      <c r="KMA10" s="3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Y10" s="1"/>
      <c r="KNB10" s="3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Z10" s="1"/>
      <c r="KOC10" s="3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PA10" s="1"/>
      <c r="KPD10" s="3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B10" s="1"/>
      <c r="KQE10" s="3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C10" s="1"/>
      <c r="KRF10" s="3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D10" s="1"/>
      <c r="KSG10" s="3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E10" s="1"/>
      <c r="KTH10" s="3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F10" s="1"/>
      <c r="KUI10" s="3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G10" s="1"/>
      <c r="KVJ10" s="3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H10" s="1"/>
      <c r="KWK10" s="3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I10" s="1"/>
      <c r="KXL10" s="3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J10" s="1"/>
      <c r="KYM10" s="3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K10" s="1"/>
      <c r="KZN10" s="3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L10" s="1"/>
      <c r="LAO10" s="3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M10" s="1"/>
      <c r="LBP10" s="3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N10" s="1"/>
      <c r="LCQ10" s="3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O10" s="1"/>
      <c r="LDR10" s="3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P10" s="1"/>
      <c r="LES10" s="3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Q10" s="1"/>
      <c r="LFT10" s="3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R10" s="1"/>
      <c r="LGU10" s="3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S10" s="1"/>
      <c r="LHV10" s="3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T10" s="1"/>
      <c r="LIW10" s="3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U10" s="1"/>
      <c r="LJX10" s="3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V10" s="1"/>
      <c r="LKY10" s="3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W10" s="1"/>
      <c r="LLZ10" s="3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X10" s="1"/>
      <c r="LNA10" s="3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Y10" s="1"/>
      <c r="LOB10" s="3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Z10" s="1"/>
      <c r="LPC10" s="3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QA10" s="1"/>
      <c r="LQD10" s="3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B10" s="1"/>
      <c r="LRE10" s="3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C10" s="1"/>
      <c r="LSF10" s="3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D10" s="1"/>
      <c r="LTG10" s="3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E10" s="1"/>
      <c r="LUH10" s="3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F10" s="1"/>
      <c r="LVI10" s="3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G10" s="1"/>
      <c r="LWJ10" s="3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H10" s="1"/>
      <c r="LXK10" s="3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I10" s="1"/>
      <c r="LYL10" s="3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J10" s="1"/>
      <c r="LZM10" s="3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K10" s="1"/>
      <c r="MAN10" s="3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L10" s="1"/>
      <c r="MBO10" s="3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M10" s="1"/>
      <c r="MCP10" s="3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N10" s="1"/>
      <c r="MDQ10" s="3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O10" s="1"/>
      <c r="MER10" s="3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P10" s="1"/>
      <c r="MFS10" s="3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Q10" s="1"/>
      <c r="MGT10" s="3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R10" s="1"/>
      <c r="MHU10" s="3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S10" s="1"/>
      <c r="MIV10" s="3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T10" s="1"/>
      <c r="MJW10" s="3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U10" s="1"/>
      <c r="MKX10" s="3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V10" s="1"/>
      <c r="MLY10" s="3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W10" s="1"/>
      <c r="MMZ10" s="3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X10" s="1"/>
      <c r="MOA10" s="3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Y10" s="1"/>
      <c r="MPB10" s="3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Z10" s="1"/>
      <c r="MQC10" s="3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RA10" s="1"/>
      <c r="MRD10" s="3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B10" s="1"/>
      <c r="MSE10" s="3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C10" s="1"/>
      <c r="MTF10" s="3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D10" s="1"/>
      <c r="MUG10" s="3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E10" s="1"/>
      <c r="MVH10" s="3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F10" s="1"/>
      <c r="MWI10" s="3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G10" s="1"/>
      <c r="MXJ10" s="3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H10" s="1"/>
      <c r="MYK10" s="3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I10" s="1"/>
      <c r="MZL10" s="3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J10" s="1"/>
      <c r="NAM10" s="3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K10" s="1"/>
      <c r="NBN10" s="3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L10" s="1"/>
      <c r="NCO10" s="3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M10" s="1"/>
      <c r="NDP10" s="3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N10" s="1"/>
      <c r="NEQ10" s="3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O10" s="1"/>
      <c r="NFR10" s="3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P10" s="1"/>
      <c r="NGS10" s="3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Q10" s="1"/>
      <c r="NHT10" s="3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R10" s="1"/>
      <c r="NIU10" s="3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S10" s="1"/>
      <c r="NJV10" s="3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T10" s="1"/>
      <c r="NKW10" s="3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U10" s="1"/>
      <c r="NLX10" s="3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V10" s="1"/>
      <c r="NMY10" s="3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W10" s="1"/>
      <c r="NNZ10" s="3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X10" s="1"/>
      <c r="NPA10" s="3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Y10" s="1"/>
      <c r="NQB10" s="3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Z10" s="1"/>
      <c r="NRC10" s="3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SA10" s="1"/>
      <c r="NSD10" s="3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B10" s="1"/>
      <c r="NTE10" s="3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C10" s="1"/>
      <c r="NUF10" s="3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D10" s="1"/>
      <c r="NVG10" s="3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E10" s="1"/>
      <c r="NWH10" s="3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F10" s="1"/>
      <c r="NXI10" s="3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G10" s="1"/>
      <c r="NYJ10" s="3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H10" s="1"/>
      <c r="NZK10" s="3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I10" s="1"/>
      <c r="OAL10" s="3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J10" s="1"/>
      <c r="OBM10" s="3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K10" s="1"/>
      <c r="OCN10" s="3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L10" s="1"/>
      <c r="ODO10" s="3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M10" s="1"/>
      <c r="OEP10" s="3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N10" s="1"/>
      <c r="OFQ10" s="3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O10" s="1"/>
      <c r="OGR10" s="3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P10" s="1"/>
      <c r="OHS10" s="3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Q10" s="1"/>
      <c r="OIT10" s="3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R10" s="1"/>
      <c r="OJU10" s="3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S10" s="1"/>
      <c r="OKV10" s="3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T10" s="1"/>
      <c r="OLW10" s="3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U10" s="1"/>
      <c r="OMX10" s="3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V10" s="1"/>
      <c r="ONY10" s="3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W10" s="1"/>
      <c r="OOZ10" s="3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X10" s="1"/>
      <c r="OQA10" s="3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Y10" s="1"/>
      <c r="ORB10" s="3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Z10" s="1"/>
      <c r="OSC10" s="3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TA10" s="1"/>
      <c r="OTD10" s="3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B10" s="1"/>
      <c r="OUE10" s="3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C10" s="1"/>
      <c r="OVF10" s="3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D10" s="1"/>
      <c r="OWG10" s="3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E10" s="1"/>
      <c r="OXH10" s="3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F10" s="1"/>
      <c r="OYI10" s="3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G10" s="1"/>
      <c r="OZJ10" s="3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H10" s="1"/>
      <c r="PAK10" s="3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I10" s="1"/>
      <c r="PBL10" s="3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J10" s="1"/>
      <c r="PCM10" s="3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K10" s="1"/>
      <c r="PDN10" s="3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L10" s="1"/>
      <c r="PEO10" s="3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M10" s="1"/>
      <c r="PFP10" s="3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N10" s="1"/>
      <c r="PGQ10" s="3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O10" s="1"/>
      <c r="PHR10" s="3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P10" s="1"/>
      <c r="PIS10" s="3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Q10" s="1"/>
      <c r="PJT10" s="3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R10" s="1"/>
      <c r="PKU10" s="3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S10" s="1"/>
      <c r="PLV10" s="3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T10" s="1"/>
      <c r="PMW10" s="3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U10" s="1"/>
      <c r="PNX10" s="3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V10" s="1"/>
      <c r="POY10" s="3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W10" s="1"/>
      <c r="PPZ10" s="3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X10" s="1"/>
      <c r="PRA10" s="3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Y10" s="1"/>
      <c r="PSB10" s="3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Z10" s="1"/>
      <c r="PTC10" s="3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UA10" s="1"/>
      <c r="PUD10" s="3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B10" s="1"/>
      <c r="PVE10" s="3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C10" s="1"/>
      <c r="PWF10" s="3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D10" s="1"/>
      <c r="PXG10" s="3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E10" s="1"/>
      <c r="PYH10" s="3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F10" s="1"/>
      <c r="PZI10" s="3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G10" s="1"/>
      <c r="QAJ10" s="3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H10" s="1"/>
      <c r="QBK10" s="3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I10" s="1"/>
      <c r="QCL10" s="3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J10" s="1"/>
      <c r="QDM10" s="3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K10" s="1"/>
      <c r="QEN10" s="3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L10" s="1"/>
      <c r="QFO10" s="3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M10" s="1"/>
      <c r="QGP10" s="3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N10" s="1"/>
      <c r="QHQ10" s="3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O10" s="1"/>
      <c r="QIR10" s="3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P10" s="1"/>
      <c r="QJS10" s="3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Q10" s="1"/>
      <c r="QKT10" s="3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R10" s="1"/>
      <c r="QLU10" s="3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S10" s="1"/>
      <c r="QMV10" s="3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T10" s="1"/>
      <c r="QNW10" s="3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U10" s="1"/>
      <c r="QOX10" s="3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V10" s="1"/>
      <c r="QPY10" s="3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W10" s="1"/>
      <c r="QQZ10" s="3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X10" s="1"/>
      <c r="QSA10" s="3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Y10" s="1"/>
      <c r="QTB10" s="3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Z10" s="1"/>
      <c r="QUC10" s="3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VA10" s="1"/>
      <c r="QVD10" s="3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B10" s="1"/>
      <c r="QWE10" s="3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C10" s="1"/>
      <c r="QXF10" s="3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D10" s="1"/>
      <c r="QYG10" s="3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E10" s="1"/>
      <c r="QZH10" s="3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F10" s="1"/>
      <c r="RAI10" s="3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G10" s="1"/>
      <c r="RBJ10" s="3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H10" s="1"/>
      <c r="RCK10" s="3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I10" s="1"/>
      <c r="RDL10" s="3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J10" s="1"/>
      <c r="REM10" s="3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K10" s="1"/>
      <c r="RFN10" s="3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L10" s="1"/>
      <c r="RGO10" s="3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M10" s="1"/>
      <c r="RHP10" s="3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N10" s="1"/>
      <c r="RIQ10" s="3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O10" s="1"/>
      <c r="RJR10" s="3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P10" s="1"/>
      <c r="RKS10" s="3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Q10" s="1"/>
      <c r="RLT10" s="3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R10" s="1"/>
      <c r="RMU10" s="3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S10" s="1"/>
      <c r="RNV10" s="3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T10" s="1"/>
      <c r="ROW10" s="3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U10" s="1"/>
      <c r="RPX10" s="3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V10" s="1"/>
      <c r="RQY10" s="3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W10" s="1"/>
      <c r="RRZ10" s="3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X10" s="1"/>
      <c r="RTA10" s="3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Y10" s="1"/>
      <c r="RUB10" s="3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Z10" s="1"/>
      <c r="RVC10" s="3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WA10" s="1"/>
      <c r="RWD10" s="3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B10" s="1"/>
      <c r="RXE10" s="3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C10" s="1"/>
      <c r="RYF10" s="3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D10" s="1"/>
      <c r="RZG10" s="3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E10" s="1"/>
      <c r="SAH10" s="3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F10" s="1"/>
      <c r="SBI10" s="3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G10" s="1"/>
      <c r="SCJ10" s="3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H10" s="1"/>
      <c r="SDK10" s="3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I10" s="1"/>
      <c r="SEL10" s="3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J10" s="1"/>
      <c r="SFM10" s="3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K10" s="1"/>
      <c r="SGN10" s="3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L10" s="1"/>
      <c r="SHO10" s="3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M10" s="1"/>
      <c r="SIP10" s="3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N10" s="1"/>
      <c r="SJQ10" s="3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O10" s="1"/>
      <c r="SKR10" s="3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P10" s="1"/>
      <c r="SLS10" s="3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Q10" s="1"/>
      <c r="SMT10" s="3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R10" s="1"/>
      <c r="SNU10" s="3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S10" s="1"/>
      <c r="SOV10" s="3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T10" s="1"/>
      <c r="SPW10" s="3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U10" s="1"/>
      <c r="SQX10" s="3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V10" s="1"/>
      <c r="SRY10" s="3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W10" s="1"/>
      <c r="SSZ10" s="3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X10" s="1"/>
      <c r="SUA10" s="3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Y10" s="1"/>
      <c r="SVB10" s="3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Z10" s="1"/>
      <c r="SWC10" s="3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XA10" s="1"/>
      <c r="SXD10" s="3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B10" s="1"/>
      <c r="SYE10" s="3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C10" s="1"/>
      <c r="SZF10" s="3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D10" s="1"/>
      <c r="TAG10" s="3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E10" s="1"/>
      <c r="TBH10" s="3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F10" s="1"/>
      <c r="TCI10" s="3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G10" s="1"/>
      <c r="TDJ10" s="3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H10" s="1"/>
      <c r="TEK10" s="3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I10" s="1"/>
      <c r="TFL10" s="3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J10" s="1"/>
      <c r="TGM10" s="3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K10" s="1"/>
      <c r="THN10" s="3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L10" s="1"/>
      <c r="TIO10" s="3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M10" s="1"/>
      <c r="TJP10" s="3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N10" s="1"/>
      <c r="TKQ10" s="3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O10" s="1"/>
      <c r="TLR10" s="3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P10" s="1"/>
      <c r="TMS10" s="3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Q10" s="1"/>
      <c r="TNT10" s="3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R10" s="1"/>
      <c r="TOU10" s="3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S10" s="1"/>
      <c r="TPV10" s="3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T10" s="1"/>
      <c r="TQW10" s="3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U10" s="1"/>
      <c r="TRX10" s="3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V10" s="1"/>
      <c r="TSY10" s="3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W10" s="1"/>
      <c r="TTZ10" s="3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X10" s="1"/>
      <c r="TVA10" s="3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Y10" s="1"/>
      <c r="TWB10" s="3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Z10" s="1"/>
      <c r="TXC10" s="3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YA10" s="1"/>
      <c r="TYD10" s="3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B10" s="1"/>
      <c r="TZE10" s="3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C10" s="1"/>
      <c r="UAF10" s="3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D10" s="1"/>
      <c r="UBG10" s="3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E10" s="1"/>
      <c r="UCH10" s="3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F10" s="1"/>
      <c r="UDI10" s="3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G10" s="1"/>
      <c r="UEJ10" s="3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H10" s="1"/>
      <c r="UFK10" s="3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I10" s="1"/>
      <c r="UGL10" s="3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J10" s="1"/>
      <c r="UHM10" s="3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K10" s="1"/>
      <c r="UIN10" s="3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L10" s="1"/>
      <c r="UJO10" s="3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M10" s="1"/>
      <c r="UKP10" s="3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N10" s="1"/>
      <c r="ULQ10" s="3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O10" s="1"/>
      <c r="UMR10" s="3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P10" s="1"/>
      <c r="UNS10" s="3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Q10" s="1"/>
      <c r="UOT10" s="3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R10" s="1"/>
      <c r="UPU10" s="3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S10" s="1"/>
      <c r="UQV10" s="3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T10" s="1"/>
      <c r="URW10" s="3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U10" s="1"/>
      <c r="USX10" s="3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V10" s="1"/>
      <c r="UTY10" s="3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W10" s="1"/>
      <c r="UUZ10" s="3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X10" s="1"/>
      <c r="UWA10" s="3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Y10" s="1"/>
      <c r="UXB10" s="3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Z10" s="1"/>
      <c r="UYC10" s="3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ZA10" s="1"/>
      <c r="UZD10" s="3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B10" s="1"/>
      <c r="VAE10" s="3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C10" s="1"/>
      <c r="VBF10" s="3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D10" s="1"/>
      <c r="VCG10" s="3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E10" s="1"/>
      <c r="VDH10" s="3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F10" s="1"/>
      <c r="VEI10" s="3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G10" s="1"/>
      <c r="VFJ10" s="3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H10" s="1"/>
      <c r="VGK10" s="3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I10" s="1"/>
      <c r="VHL10" s="3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J10" s="1"/>
      <c r="VIM10" s="3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K10" s="1"/>
      <c r="VJN10" s="3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L10" s="1"/>
      <c r="VKO10" s="3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M10" s="1"/>
      <c r="VLP10" s="3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N10" s="1"/>
      <c r="VMQ10" s="3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O10" s="1"/>
      <c r="VNR10" s="3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P10" s="1"/>
      <c r="VOS10" s="3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Q10" s="1"/>
      <c r="VPT10" s="3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R10" s="1"/>
      <c r="VQU10" s="3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S10" s="1"/>
      <c r="VRV10" s="3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T10" s="1"/>
      <c r="VSW10" s="3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U10" s="1"/>
      <c r="VTX10" s="3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V10" s="1"/>
      <c r="VUY10" s="3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W10" s="1"/>
      <c r="VVZ10" s="3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X10" s="1"/>
      <c r="VXA10" s="3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Y10" s="1"/>
      <c r="VYB10" s="3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Z10" s="1"/>
      <c r="VZC10" s="3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WAA10" s="1"/>
      <c r="WAD10" s="3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B10" s="1"/>
      <c r="WBE10" s="3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C10" s="1"/>
      <c r="WCF10" s="3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D10" s="1"/>
      <c r="WDG10" s="3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E10" s="1"/>
      <c r="WEH10" s="3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F10" s="1"/>
      <c r="WFI10" s="3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G10" s="1"/>
      <c r="WGJ10" s="3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H10" s="1"/>
      <c r="WHK10" s="3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I10" s="1"/>
      <c r="WIL10" s="3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J10" s="1"/>
      <c r="WJM10" s="3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K10" s="1"/>
      <c r="WKN10" s="3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L10" s="1"/>
      <c r="WLO10" s="3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M10" s="1"/>
      <c r="WMP10" s="3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N10" s="1"/>
      <c r="WNQ10" s="3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O10" s="1"/>
      <c r="WOR10" s="3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P10" s="1"/>
      <c r="WPS10" s="3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Q10" s="1"/>
      <c r="WQT10" s="3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R10" s="1"/>
      <c r="WRU10" s="3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S10" s="1"/>
      <c r="WSV10" s="3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T10" s="1"/>
      <c r="WTW10" s="3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U10" s="1"/>
      <c r="WUX10" s="3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V10" s="1"/>
      <c r="WVY10" s="3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W10" s="1"/>
      <c r="WWZ10" s="3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X10" s="1"/>
      <c r="WYA10" s="3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Y10" s="1"/>
      <c r="WZB10" s="3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Z10" s="1"/>
      <c r="XAC10" s="3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BA10" s="1"/>
      <c r="XBD10" s="3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B10" s="1"/>
      <c r="XCE10" s="3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C10" s="1"/>
      <c r="XDF10" s="3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D10" s="1"/>
      <c r="XEG10" s="3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</row>
    <row r="11" spans="1:1022 1025:2048 2051:3072 3074:14336 14338:15359 15362:16382" ht="21" x14ac:dyDescent="0.2">
      <c r="A11" s="3" t="s">
        <v>53</v>
      </c>
      <c r="C11" s="8">
        <v>26000000</v>
      </c>
      <c r="D11" s="8"/>
      <c r="E11" s="8">
        <v>245405061123</v>
      </c>
      <c r="F11" s="8"/>
      <c r="G11" s="8">
        <v>420761484000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26000000</v>
      </c>
      <c r="R11" s="8"/>
      <c r="S11" s="8">
        <v>13740</v>
      </c>
      <c r="T11" s="8"/>
      <c r="U11" s="8">
        <v>245405061123</v>
      </c>
      <c r="V11" s="8"/>
      <c r="W11" s="8">
        <v>355114422000</v>
      </c>
      <c r="Y11" s="1">
        <v>2.3427034986311268E-2</v>
      </c>
      <c r="AA11" s="43"/>
    </row>
    <row r="12" spans="1:1022 1025:2048 2051:3072 3074:14336 14338:15359 15362:16382" ht="21" x14ac:dyDescent="0.2">
      <c r="A12" s="3" t="s">
        <v>54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0</v>
      </c>
      <c r="R12" s="8"/>
      <c r="S12" s="8">
        <v>0</v>
      </c>
      <c r="T12" s="8"/>
      <c r="U12" s="8">
        <v>0</v>
      </c>
      <c r="V12" s="8"/>
      <c r="W12" s="8">
        <v>0</v>
      </c>
      <c r="Y12" s="1">
        <v>0</v>
      </c>
      <c r="AA12" s="43"/>
    </row>
    <row r="13" spans="1:1022 1025:2048 2051:3072 3074:14336 14338:15359 15362:16382" ht="21" x14ac:dyDescent="0.2">
      <c r="A13" s="3" t="s">
        <v>55</v>
      </c>
      <c r="C13" s="8">
        <v>10435814</v>
      </c>
      <c r="D13" s="8"/>
      <c r="E13" s="8">
        <v>232786205041</v>
      </c>
      <c r="F13" s="8"/>
      <c r="G13" s="8">
        <v>328535741115.18903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10435814</v>
      </c>
      <c r="R13" s="8"/>
      <c r="S13" s="8">
        <v>26640</v>
      </c>
      <c r="T13" s="8"/>
      <c r="U13" s="8">
        <v>232786205041</v>
      </c>
      <c r="V13" s="8"/>
      <c r="W13" s="8">
        <v>276355924954.48798</v>
      </c>
      <c r="Y13" s="1">
        <v>1.8231306647926569E-2</v>
      </c>
      <c r="AA13" s="43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X13" s="1"/>
      <c r="BA13" s="3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Y13" s="1"/>
      <c r="CB13" s="3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Z13" s="1"/>
      <c r="DC13" s="3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EA13" s="1"/>
      <c r="ED13" s="3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B13" s="1"/>
      <c r="FE13" s="3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C13" s="1"/>
      <c r="GF13" s="3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D13" s="1"/>
      <c r="HG13" s="3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E13" s="1"/>
      <c r="IH13" s="3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F13" s="1"/>
      <c r="JI13" s="3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G13" s="1"/>
      <c r="KJ13" s="3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H13" s="1"/>
      <c r="LK13" s="3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I13" s="1"/>
      <c r="ML13" s="3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J13" s="1"/>
      <c r="NM13" s="3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K13" s="1"/>
      <c r="ON13" s="3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L13" s="1"/>
      <c r="PO13" s="3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M13" s="1"/>
      <c r="QP13" s="3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N13" s="1"/>
      <c r="RQ13" s="3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O13" s="1"/>
      <c r="SR13" s="3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P13" s="1"/>
      <c r="TS13" s="3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Q13" s="1"/>
      <c r="UT13" s="3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R13" s="1"/>
      <c r="VU13" s="3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S13" s="1"/>
      <c r="WV13" s="3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T13" s="1"/>
      <c r="XW13" s="3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U13" s="1"/>
      <c r="YX13" s="3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V13" s="1"/>
      <c r="ZY13" s="3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W13" s="1"/>
      <c r="AAZ13" s="3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X13" s="1"/>
      <c r="ACA13" s="3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Y13" s="1"/>
      <c r="ADB13" s="3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Z13" s="1"/>
      <c r="AEC13" s="3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FA13" s="1"/>
      <c r="AFD13" s="3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B13" s="1"/>
      <c r="AGE13" s="3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C13" s="1"/>
      <c r="AHF13" s="3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D13" s="1"/>
      <c r="AIG13" s="3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E13" s="1"/>
      <c r="AJH13" s="3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F13" s="1"/>
      <c r="AKI13" s="3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G13" s="1"/>
      <c r="ALJ13" s="3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H13" s="1"/>
      <c r="AMK13" s="3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I13" s="1"/>
      <c r="ANL13" s="3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J13" s="1"/>
      <c r="AOM13" s="3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K13" s="1"/>
      <c r="APN13" s="3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L13" s="1"/>
      <c r="AQO13" s="3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M13" s="1"/>
      <c r="ARP13" s="3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N13" s="1"/>
      <c r="ASQ13" s="3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O13" s="1"/>
      <c r="ATR13" s="3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P13" s="1"/>
      <c r="AUS13" s="3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Q13" s="1"/>
      <c r="AVT13" s="3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R13" s="1"/>
      <c r="AWU13" s="3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S13" s="1"/>
      <c r="AXV13" s="3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T13" s="1"/>
      <c r="AYW13" s="3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U13" s="1"/>
      <c r="AZX13" s="3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V13" s="1"/>
      <c r="BAY13" s="3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W13" s="1"/>
      <c r="BBZ13" s="3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X13" s="1"/>
      <c r="BDA13" s="3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Y13" s="1"/>
      <c r="BEB13" s="3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Z13" s="1"/>
      <c r="BFC13" s="3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GA13" s="1"/>
      <c r="BGD13" s="3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B13" s="1"/>
      <c r="BHE13" s="3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C13" s="1"/>
      <c r="BIF13" s="3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D13" s="1"/>
      <c r="BJG13" s="3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E13" s="1"/>
      <c r="BKH13" s="3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F13" s="1"/>
      <c r="BLI13" s="3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G13" s="1"/>
      <c r="BMJ13" s="3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H13" s="1"/>
      <c r="BNK13" s="3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I13" s="1"/>
      <c r="BOL13" s="3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J13" s="1"/>
      <c r="BPM13" s="3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K13" s="1"/>
      <c r="BQN13" s="3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L13" s="1"/>
      <c r="BRO13" s="3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M13" s="1"/>
      <c r="BSP13" s="3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N13" s="1"/>
      <c r="BTQ13" s="3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O13" s="1"/>
      <c r="BUR13" s="3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P13" s="1"/>
      <c r="BVS13" s="3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Q13" s="1"/>
      <c r="BWT13" s="3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R13" s="1"/>
      <c r="BXU13" s="3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S13" s="1"/>
      <c r="BYV13" s="3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T13" s="1"/>
      <c r="BZW13" s="3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U13" s="1"/>
      <c r="CAX13" s="3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V13" s="1"/>
      <c r="CBY13" s="3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W13" s="1"/>
      <c r="CCZ13" s="3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X13" s="1"/>
      <c r="CEA13" s="3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Y13" s="1"/>
      <c r="CFB13" s="3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Z13" s="1"/>
      <c r="CGC13" s="3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HA13" s="1"/>
      <c r="CHD13" s="3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B13" s="1"/>
      <c r="CIE13" s="3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C13" s="1"/>
      <c r="CJF13" s="3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D13" s="1"/>
      <c r="CKG13" s="3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E13" s="1"/>
      <c r="CLH13" s="3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F13" s="1"/>
      <c r="CMI13" s="3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G13" s="1"/>
      <c r="CNJ13" s="3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H13" s="1"/>
      <c r="COK13" s="3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I13" s="1"/>
      <c r="CPL13" s="3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J13" s="1"/>
      <c r="CQM13" s="3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K13" s="1"/>
      <c r="CRN13" s="3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L13" s="1"/>
      <c r="CSO13" s="3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M13" s="1"/>
      <c r="CTP13" s="3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N13" s="1"/>
      <c r="CUQ13" s="3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O13" s="1"/>
      <c r="CVR13" s="3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P13" s="1"/>
      <c r="CWS13" s="3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Q13" s="1"/>
      <c r="CXT13" s="3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R13" s="1"/>
      <c r="CYU13" s="3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S13" s="1"/>
      <c r="CZV13" s="3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T13" s="1"/>
      <c r="DAW13" s="3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U13" s="1"/>
      <c r="DBX13" s="3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V13" s="1"/>
      <c r="DCY13" s="3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W13" s="1"/>
      <c r="DDZ13" s="3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X13" s="1"/>
      <c r="DFA13" s="3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Y13" s="1"/>
      <c r="DGB13" s="3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Z13" s="1"/>
      <c r="DHC13" s="3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IA13" s="1"/>
      <c r="DID13" s="3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B13" s="1"/>
      <c r="DJE13" s="3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C13" s="1"/>
      <c r="DKF13" s="3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D13" s="1"/>
      <c r="DLG13" s="3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E13" s="1"/>
      <c r="DMH13" s="3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F13" s="1"/>
      <c r="DNI13" s="3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G13" s="1"/>
      <c r="DOJ13" s="3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H13" s="1"/>
      <c r="DPK13" s="3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I13" s="1"/>
      <c r="DQL13" s="3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J13" s="1"/>
      <c r="DRM13" s="3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K13" s="1"/>
      <c r="DSN13" s="3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L13" s="1"/>
      <c r="DTO13" s="3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M13" s="1"/>
      <c r="DUP13" s="3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N13" s="1"/>
      <c r="DVQ13" s="3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O13" s="1"/>
      <c r="DWR13" s="3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P13" s="1"/>
      <c r="DXS13" s="3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Q13" s="1"/>
      <c r="DYT13" s="3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R13" s="1"/>
      <c r="DZU13" s="3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S13" s="1"/>
      <c r="EAV13" s="3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T13" s="1"/>
      <c r="EBW13" s="3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U13" s="1"/>
      <c r="ECX13" s="3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V13" s="1"/>
      <c r="EDY13" s="3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W13" s="1"/>
      <c r="EEZ13" s="3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X13" s="1"/>
      <c r="EGA13" s="3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Y13" s="1"/>
      <c r="EHB13" s="3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Z13" s="1"/>
      <c r="EIC13" s="3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JA13" s="1"/>
      <c r="EJD13" s="3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B13" s="1"/>
      <c r="EKE13" s="3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C13" s="1"/>
      <c r="ELF13" s="3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D13" s="1"/>
      <c r="EMG13" s="3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E13" s="1"/>
      <c r="ENH13" s="3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F13" s="1"/>
      <c r="EOI13" s="3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G13" s="1"/>
      <c r="EPJ13" s="3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H13" s="1"/>
      <c r="EQK13" s="3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I13" s="1"/>
      <c r="ERL13" s="3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J13" s="1"/>
      <c r="ESM13" s="3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K13" s="1"/>
      <c r="ETN13" s="3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L13" s="1"/>
      <c r="EUO13" s="3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M13" s="1"/>
      <c r="EVP13" s="3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N13" s="1"/>
      <c r="EWQ13" s="3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O13" s="1"/>
      <c r="EXR13" s="3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P13" s="1"/>
      <c r="EYS13" s="3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Q13" s="1"/>
      <c r="EZT13" s="3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R13" s="1"/>
      <c r="FAU13" s="3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S13" s="1"/>
      <c r="FBV13" s="3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T13" s="1"/>
      <c r="FCW13" s="3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U13" s="1"/>
      <c r="FDX13" s="3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V13" s="1"/>
      <c r="FEY13" s="3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W13" s="1"/>
      <c r="FFZ13" s="3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X13" s="1"/>
      <c r="FHA13" s="3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Y13" s="1"/>
      <c r="FIB13" s="3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Z13" s="1"/>
      <c r="FJC13" s="3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KA13" s="1"/>
      <c r="FKD13" s="3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B13" s="1"/>
      <c r="FLE13" s="3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C13" s="1"/>
      <c r="FMF13" s="3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D13" s="1"/>
      <c r="FNG13" s="3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E13" s="1"/>
      <c r="FOH13" s="3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F13" s="1"/>
      <c r="FPI13" s="3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G13" s="1"/>
      <c r="FQJ13" s="3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H13" s="1"/>
      <c r="FRK13" s="3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I13" s="1"/>
      <c r="FSL13" s="3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J13" s="1"/>
      <c r="FTM13" s="3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K13" s="1"/>
      <c r="FUN13" s="3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L13" s="1"/>
      <c r="FVO13" s="3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M13" s="1"/>
      <c r="FWP13" s="3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N13" s="1"/>
      <c r="FXQ13" s="3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O13" s="1"/>
      <c r="FYR13" s="3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P13" s="1"/>
      <c r="FZS13" s="3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Q13" s="1"/>
      <c r="GAT13" s="3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R13" s="1"/>
      <c r="GBU13" s="3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S13" s="1"/>
      <c r="GCV13" s="3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T13" s="1"/>
      <c r="GDW13" s="3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U13" s="1"/>
      <c r="GEX13" s="3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V13" s="1"/>
      <c r="GFY13" s="3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W13" s="1"/>
      <c r="GGZ13" s="3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X13" s="1"/>
      <c r="GIA13" s="3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Y13" s="1"/>
      <c r="GJB13" s="3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Z13" s="1"/>
      <c r="GKC13" s="3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LA13" s="1"/>
      <c r="GLD13" s="3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B13" s="1"/>
      <c r="GME13" s="3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C13" s="1"/>
      <c r="GNF13" s="3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D13" s="1"/>
      <c r="GOG13" s="3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E13" s="1"/>
      <c r="GPH13" s="3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F13" s="1"/>
      <c r="GQI13" s="3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G13" s="1"/>
      <c r="GRJ13" s="3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H13" s="1"/>
      <c r="GSK13" s="3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I13" s="1"/>
      <c r="GTL13" s="3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J13" s="1"/>
      <c r="GUM13" s="3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K13" s="1"/>
      <c r="GVN13" s="3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L13" s="1"/>
      <c r="GWO13" s="3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M13" s="1"/>
      <c r="GXP13" s="3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N13" s="1"/>
      <c r="GYQ13" s="3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O13" s="1"/>
      <c r="GZR13" s="3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P13" s="1"/>
      <c r="HAS13" s="3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Q13" s="1"/>
      <c r="HBT13" s="3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R13" s="1"/>
      <c r="HCU13" s="3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S13" s="1"/>
      <c r="HDV13" s="3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T13" s="1"/>
      <c r="HEW13" s="3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U13" s="1"/>
      <c r="HFX13" s="3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V13" s="1"/>
      <c r="HGY13" s="3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W13" s="1"/>
      <c r="HHZ13" s="3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X13" s="1"/>
      <c r="HJA13" s="3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Y13" s="1"/>
      <c r="HKB13" s="3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Z13" s="1"/>
      <c r="HLC13" s="3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MA13" s="1"/>
      <c r="HMD13" s="3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B13" s="1"/>
      <c r="HNE13" s="3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C13" s="1"/>
      <c r="HOF13" s="3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D13" s="1"/>
      <c r="HPG13" s="3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E13" s="1"/>
      <c r="HQH13" s="3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F13" s="1"/>
      <c r="HRI13" s="3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G13" s="1"/>
      <c r="HSJ13" s="3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H13" s="1"/>
      <c r="HTK13" s="3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I13" s="1"/>
      <c r="HUL13" s="3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J13" s="1"/>
      <c r="HVM13" s="3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K13" s="1"/>
      <c r="HWN13" s="3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L13" s="1"/>
      <c r="HXO13" s="3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M13" s="1"/>
      <c r="HYP13" s="3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N13" s="1"/>
      <c r="HZQ13" s="3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O13" s="1"/>
      <c r="IAR13" s="3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P13" s="1"/>
      <c r="IBS13" s="3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Q13" s="1"/>
      <c r="ICT13" s="3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R13" s="1"/>
      <c r="IDU13" s="3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S13" s="1"/>
      <c r="IEV13" s="3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T13" s="1"/>
      <c r="IFW13" s="3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U13" s="1"/>
      <c r="IGX13" s="3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V13" s="1"/>
      <c r="IHY13" s="3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W13" s="1"/>
      <c r="IIZ13" s="3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X13" s="1"/>
      <c r="IKA13" s="3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Y13" s="1"/>
      <c r="ILB13" s="3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Z13" s="1"/>
      <c r="IMC13" s="3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NA13" s="1"/>
      <c r="IND13" s="3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B13" s="1"/>
      <c r="IOE13" s="3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C13" s="1"/>
      <c r="IPF13" s="3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D13" s="1"/>
      <c r="IQG13" s="3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E13" s="1"/>
      <c r="IRH13" s="3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F13" s="1"/>
      <c r="ISI13" s="3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G13" s="1"/>
      <c r="ITJ13" s="3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H13" s="1"/>
      <c r="IUK13" s="3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I13" s="1"/>
      <c r="IVL13" s="3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J13" s="1"/>
      <c r="IWM13" s="3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K13" s="1"/>
      <c r="IXN13" s="3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L13" s="1"/>
      <c r="IYO13" s="3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M13" s="1"/>
      <c r="IZP13" s="3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N13" s="1"/>
      <c r="JAQ13" s="3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O13" s="1"/>
      <c r="JBR13" s="3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P13" s="1"/>
      <c r="JCS13" s="3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Q13" s="1"/>
      <c r="JDT13" s="3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R13" s="1"/>
      <c r="JEU13" s="3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S13" s="1"/>
      <c r="JFV13" s="3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T13" s="1"/>
      <c r="JGW13" s="3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U13" s="1"/>
      <c r="JHX13" s="3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V13" s="1"/>
      <c r="JIY13" s="3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W13" s="1"/>
      <c r="JJZ13" s="3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X13" s="1"/>
      <c r="JLA13" s="3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Y13" s="1"/>
      <c r="JMB13" s="3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Z13" s="1"/>
      <c r="JNC13" s="3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OA13" s="1"/>
      <c r="JOD13" s="3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B13" s="1"/>
      <c r="JPE13" s="3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C13" s="1"/>
      <c r="JQF13" s="3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D13" s="1"/>
      <c r="JRG13" s="3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E13" s="1"/>
      <c r="JSH13" s="3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F13" s="1"/>
      <c r="JTI13" s="3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G13" s="1"/>
      <c r="JUJ13" s="3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H13" s="1"/>
      <c r="JVK13" s="3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I13" s="1"/>
      <c r="JWL13" s="3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J13" s="1"/>
      <c r="JXM13" s="3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K13" s="1"/>
      <c r="JYN13" s="3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L13" s="1"/>
      <c r="JZO13" s="3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M13" s="1"/>
      <c r="KAP13" s="3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N13" s="1"/>
      <c r="KBQ13" s="3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O13" s="1"/>
      <c r="KCR13" s="3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P13" s="1"/>
      <c r="KDS13" s="3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Q13" s="1"/>
      <c r="KET13" s="3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R13" s="1"/>
      <c r="KFU13" s="3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S13" s="1"/>
      <c r="KGV13" s="3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T13" s="1"/>
      <c r="KHW13" s="3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U13" s="1"/>
      <c r="KIX13" s="3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V13" s="1"/>
      <c r="KJY13" s="3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W13" s="1"/>
      <c r="KKZ13" s="3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X13" s="1"/>
      <c r="KMA13" s="3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Y13" s="1"/>
      <c r="KNB13" s="3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Z13" s="1"/>
      <c r="KOC13" s="3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PA13" s="1"/>
      <c r="KPD13" s="3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B13" s="1"/>
      <c r="KQE13" s="3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C13" s="1"/>
      <c r="KRF13" s="3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D13" s="1"/>
      <c r="KSG13" s="3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E13" s="1"/>
      <c r="KTH13" s="3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F13" s="1"/>
      <c r="KUI13" s="3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G13" s="1"/>
      <c r="KVJ13" s="3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H13" s="1"/>
      <c r="KWK13" s="3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I13" s="1"/>
      <c r="KXL13" s="3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J13" s="1"/>
      <c r="KYM13" s="3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K13" s="1"/>
      <c r="KZN13" s="3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L13" s="1"/>
      <c r="LAO13" s="3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M13" s="1"/>
      <c r="LBP13" s="3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N13" s="1"/>
      <c r="LCQ13" s="3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O13" s="1"/>
      <c r="LDR13" s="3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P13" s="1"/>
      <c r="LES13" s="3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Q13" s="1"/>
      <c r="LFT13" s="3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R13" s="1"/>
      <c r="LGU13" s="3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S13" s="1"/>
      <c r="LHV13" s="3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T13" s="1"/>
      <c r="LIW13" s="3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U13" s="1"/>
      <c r="LJX13" s="3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V13" s="1"/>
      <c r="LKY13" s="3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W13" s="1"/>
      <c r="LLZ13" s="3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X13" s="1"/>
      <c r="LNA13" s="3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Y13" s="1"/>
      <c r="LOB13" s="3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Z13" s="1"/>
      <c r="LPC13" s="3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QA13" s="1"/>
      <c r="LQD13" s="3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B13" s="1"/>
      <c r="LRE13" s="3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C13" s="1"/>
      <c r="LSF13" s="3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D13" s="1"/>
      <c r="LTG13" s="3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E13" s="1"/>
      <c r="LUH13" s="3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F13" s="1"/>
      <c r="LVI13" s="3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G13" s="1"/>
      <c r="LWJ13" s="3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H13" s="1"/>
      <c r="LXK13" s="3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I13" s="1"/>
      <c r="LYL13" s="3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J13" s="1"/>
      <c r="LZM13" s="3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K13" s="1"/>
      <c r="MAN13" s="3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L13" s="1"/>
      <c r="MBO13" s="3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M13" s="1"/>
      <c r="MCP13" s="3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N13" s="1"/>
      <c r="MDQ13" s="3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O13" s="1"/>
      <c r="MER13" s="3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P13" s="1"/>
      <c r="MFS13" s="3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Q13" s="1"/>
      <c r="MGT13" s="3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R13" s="1"/>
      <c r="MHU13" s="3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S13" s="1"/>
      <c r="MIV13" s="3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T13" s="1"/>
      <c r="MJW13" s="3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U13" s="1"/>
      <c r="MKX13" s="3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V13" s="1"/>
      <c r="MLY13" s="3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W13" s="1"/>
      <c r="MMZ13" s="3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X13" s="1"/>
      <c r="MOA13" s="3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Y13" s="1"/>
      <c r="MPB13" s="3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Z13" s="1"/>
      <c r="MQC13" s="3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RA13" s="1"/>
      <c r="MRD13" s="3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B13" s="1"/>
      <c r="MSE13" s="3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C13" s="1"/>
      <c r="MTF13" s="3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D13" s="1"/>
      <c r="MUG13" s="3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E13" s="1"/>
      <c r="MVH13" s="3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F13" s="1"/>
      <c r="MWI13" s="3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G13" s="1"/>
      <c r="MXJ13" s="3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H13" s="1"/>
      <c r="MYK13" s="3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I13" s="1"/>
      <c r="MZL13" s="3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J13" s="1"/>
      <c r="NAM13" s="3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K13" s="1"/>
      <c r="NBN13" s="3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L13" s="1"/>
      <c r="NCO13" s="3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M13" s="1"/>
      <c r="NDP13" s="3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N13" s="1"/>
      <c r="NEQ13" s="3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O13" s="1"/>
      <c r="NFR13" s="3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P13" s="1"/>
      <c r="NGS13" s="3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Q13" s="1"/>
      <c r="NHT13" s="3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R13" s="1"/>
      <c r="NIU13" s="3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S13" s="1"/>
      <c r="NJV13" s="3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T13" s="1"/>
      <c r="NKW13" s="3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U13" s="1"/>
      <c r="NLX13" s="3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V13" s="1"/>
      <c r="NMY13" s="3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W13" s="1"/>
      <c r="NNZ13" s="3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X13" s="1"/>
      <c r="NPA13" s="3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Y13" s="1"/>
      <c r="NQB13" s="3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Z13" s="1"/>
      <c r="NRC13" s="3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SA13" s="1"/>
      <c r="NSD13" s="3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B13" s="1"/>
      <c r="NTE13" s="3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C13" s="1"/>
      <c r="NUF13" s="3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D13" s="1"/>
      <c r="NVG13" s="3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E13" s="1"/>
      <c r="NWH13" s="3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F13" s="1"/>
      <c r="NXI13" s="3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G13" s="1"/>
      <c r="NYJ13" s="3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H13" s="1"/>
      <c r="NZK13" s="3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I13" s="1"/>
      <c r="OAL13" s="3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J13" s="1"/>
      <c r="OBM13" s="3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K13" s="1"/>
      <c r="OCN13" s="3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L13" s="1"/>
      <c r="ODO13" s="3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M13" s="1"/>
      <c r="OEP13" s="3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N13" s="1"/>
      <c r="OFQ13" s="3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O13" s="1"/>
      <c r="OGR13" s="3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P13" s="1"/>
      <c r="OHS13" s="3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Q13" s="1"/>
      <c r="OIT13" s="3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R13" s="1"/>
      <c r="OJU13" s="3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S13" s="1"/>
      <c r="OKV13" s="3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T13" s="1"/>
      <c r="OLW13" s="3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U13" s="1"/>
      <c r="OMX13" s="3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V13" s="1"/>
      <c r="ONY13" s="3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W13" s="1"/>
      <c r="OOZ13" s="3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X13" s="1"/>
      <c r="OQA13" s="3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Y13" s="1"/>
      <c r="ORB13" s="3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Z13" s="1"/>
      <c r="OSC13" s="3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TA13" s="1"/>
      <c r="OTD13" s="3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B13" s="1"/>
      <c r="OUE13" s="3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C13" s="1"/>
      <c r="OVF13" s="3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D13" s="1"/>
      <c r="OWG13" s="3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E13" s="1"/>
      <c r="OXH13" s="3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F13" s="1"/>
      <c r="OYI13" s="3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G13" s="1"/>
      <c r="OZJ13" s="3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H13" s="1"/>
      <c r="PAK13" s="3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I13" s="1"/>
      <c r="PBL13" s="3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J13" s="1"/>
      <c r="PCM13" s="3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K13" s="1"/>
      <c r="PDN13" s="3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L13" s="1"/>
      <c r="PEO13" s="3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M13" s="1"/>
      <c r="PFP13" s="3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N13" s="1"/>
      <c r="PGQ13" s="3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O13" s="1"/>
      <c r="PHR13" s="3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P13" s="1"/>
      <c r="PIS13" s="3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Q13" s="1"/>
      <c r="PJT13" s="3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R13" s="1"/>
      <c r="PKU13" s="3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S13" s="1"/>
      <c r="PLV13" s="3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T13" s="1"/>
      <c r="PMW13" s="3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U13" s="1"/>
      <c r="PNX13" s="3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V13" s="1"/>
      <c r="POY13" s="3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W13" s="1"/>
      <c r="PPZ13" s="3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X13" s="1"/>
      <c r="PRA13" s="3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Y13" s="1"/>
      <c r="PSB13" s="3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Z13" s="1"/>
      <c r="PTC13" s="3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UA13" s="1"/>
      <c r="PUD13" s="3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B13" s="1"/>
      <c r="PVE13" s="3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C13" s="1"/>
      <c r="PWF13" s="3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D13" s="1"/>
      <c r="PXG13" s="3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E13" s="1"/>
      <c r="PYH13" s="3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F13" s="1"/>
      <c r="PZI13" s="3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G13" s="1"/>
      <c r="QAJ13" s="3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H13" s="1"/>
      <c r="QBK13" s="3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I13" s="1"/>
      <c r="QCL13" s="3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J13" s="1"/>
      <c r="QDM13" s="3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K13" s="1"/>
      <c r="QEN13" s="3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L13" s="1"/>
      <c r="QFO13" s="3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M13" s="1"/>
      <c r="QGP13" s="3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N13" s="1"/>
      <c r="QHQ13" s="3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O13" s="1"/>
      <c r="QIR13" s="3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P13" s="1"/>
      <c r="QJS13" s="3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Q13" s="1"/>
      <c r="QKT13" s="3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R13" s="1"/>
      <c r="QLU13" s="3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S13" s="1"/>
      <c r="QMV13" s="3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T13" s="1"/>
      <c r="QNW13" s="3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U13" s="1"/>
      <c r="QOX13" s="3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V13" s="1"/>
      <c r="QPY13" s="3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W13" s="1"/>
      <c r="QQZ13" s="3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X13" s="1"/>
      <c r="QSA13" s="3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Y13" s="1"/>
      <c r="QTB13" s="3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Z13" s="1"/>
      <c r="QUC13" s="3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VA13" s="1"/>
      <c r="QVD13" s="3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B13" s="1"/>
      <c r="QWE13" s="3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C13" s="1"/>
      <c r="QXF13" s="3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D13" s="1"/>
      <c r="QYG13" s="3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E13" s="1"/>
      <c r="QZH13" s="3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F13" s="1"/>
      <c r="RAI13" s="3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G13" s="1"/>
      <c r="RBJ13" s="3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H13" s="1"/>
      <c r="RCK13" s="3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I13" s="1"/>
      <c r="RDL13" s="3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J13" s="1"/>
      <c r="REM13" s="3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K13" s="1"/>
      <c r="RFN13" s="3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L13" s="1"/>
      <c r="RGO13" s="3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M13" s="1"/>
      <c r="RHP13" s="3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N13" s="1"/>
      <c r="RIQ13" s="3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O13" s="1"/>
      <c r="RJR13" s="3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P13" s="1"/>
      <c r="RKS13" s="3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Q13" s="1"/>
      <c r="RLT13" s="3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R13" s="1"/>
      <c r="RMU13" s="3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S13" s="1"/>
      <c r="RNV13" s="3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T13" s="1"/>
      <c r="ROW13" s="3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U13" s="1"/>
      <c r="RPX13" s="3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V13" s="1"/>
      <c r="RQY13" s="3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W13" s="1"/>
      <c r="RRZ13" s="3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X13" s="1"/>
      <c r="RTA13" s="3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Y13" s="1"/>
      <c r="RUB13" s="3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Z13" s="1"/>
      <c r="RVC13" s="3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WA13" s="1"/>
      <c r="RWD13" s="3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B13" s="1"/>
      <c r="RXE13" s="3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C13" s="1"/>
      <c r="RYF13" s="3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D13" s="1"/>
      <c r="RZG13" s="3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E13" s="1"/>
      <c r="SAH13" s="3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F13" s="1"/>
      <c r="SBI13" s="3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G13" s="1"/>
      <c r="SCJ13" s="3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H13" s="1"/>
      <c r="SDK13" s="3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I13" s="1"/>
      <c r="SEL13" s="3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J13" s="1"/>
      <c r="SFM13" s="3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K13" s="1"/>
      <c r="SGN13" s="3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L13" s="1"/>
      <c r="SHO13" s="3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M13" s="1"/>
      <c r="SIP13" s="3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N13" s="1"/>
      <c r="SJQ13" s="3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O13" s="1"/>
      <c r="SKR13" s="3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P13" s="1"/>
      <c r="SLS13" s="3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Q13" s="1"/>
      <c r="SMT13" s="3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R13" s="1"/>
      <c r="SNU13" s="3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S13" s="1"/>
      <c r="SOV13" s="3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T13" s="1"/>
      <c r="SPW13" s="3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U13" s="1"/>
      <c r="SQX13" s="3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V13" s="1"/>
      <c r="SRY13" s="3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W13" s="1"/>
      <c r="SSZ13" s="3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X13" s="1"/>
      <c r="SUA13" s="3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Y13" s="1"/>
      <c r="SVB13" s="3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Z13" s="1"/>
      <c r="SWC13" s="3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XA13" s="1"/>
      <c r="SXD13" s="3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B13" s="1"/>
      <c r="SYE13" s="3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C13" s="1"/>
      <c r="SZF13" s="3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D13" s="1"/>
      <c r="TAG13" s="3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E13" s="1"/>
      <c r="TBH13" s="3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F13" s="1"/>
      <c r="TCI13" s="3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G13" s="1"/>
      <c r="TDJ13" s="3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H13" s="1"/>
      <c r="TEK13" s="3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I13" s="1"/>
      <c r="TFL13" s="3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J13" s="1"/>
      <c r="TGM13" s="3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K13" s="1"/>
      <c r="THN13" s="3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L13" s="1"/>
      <c r="TIO13" s="3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M13" s="1"/>
      <c r="TJP13" s="3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N13" s="1"/>
      <c r="TKQ13" s="3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O13" s="1"/>
      <c r="TLR13" s="3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P13" s="1"/>
      <c r="TMS13" s="3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Q13" s="1"/>
      <c r="TNT13" s="3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R13" s="1"/>
      <c r="TOU13" s="3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S13" s="1"/>
      <c r="TPV13" s="3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T13" s="1"/>
      <c r="TQW13" s="3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U13" s="1"/>
      <c r="TRX13" s="3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V13" s="1"/>
      <c r="TSY13" s="3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W13" s="1"/>
      <c r="TTZ13" s="3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X13" s="1"/>
      <c r="TVA13" s="3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Y13" s="1"/>
      <c r="TWB13" s="3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Z13" s="1"/>
      <c r="TXC13" s="3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YA13" s="1"/>
      <c r="TYD13" s="3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B13" s="1"/>
      <c r="TZE13" s="3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C13" s="1"/>
      <c r="UAF13" s="3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D13" s="1"/>
      <c r="UBG13" s="3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E13" s="1"/>
      <c r="UCH13" s="3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F13" s="1"/>
      <c r="UDI13" s="3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G13" s="1"/>
      <c r="UEJ13" s="3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H13" s="1"/>
      <c r="UFK13" s="3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I13" s="1"/>
      <c r="UGL13" s="3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J13" s="1"/>
      <c r="UHM13" s="3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K13" s="1"/>
      <c r="UIN13" s="3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L13" s="1"/>
      <c r="UJO13" s="3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M13" s="1"/>
      <c r="UKP13" s="3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N13" s="1"/>
      <c r="ULQ13" s="3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O13" s="1"/>
      <c r="UMR13" s="3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P13" s="1"/>
      <c r="UNS13" s="3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Q13" s="1"/>
      <c r="UOT13" s="3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R13" s="1"/>
      <c r="UPU13" s="3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S13" s="1"/>
      <c r="UQV13" s="3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T13" s="1"/>
      <c r="URW13" s="3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U13" s="1"/>
      <c r="USX13" s="3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V13" s="1"/>
      <c r="UTY13" s="3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W13" s="1"/>
      <c r="UUZ13" s="3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X13" s="1"/>
      <c r="UWA13" s="3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Y13" s="1"/>
      <c r="UXB13" s="3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Z13" s="1"/>
      <c r="UYC13" s="3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ZA13" s="1"/>
      <c r="UZD13" s="3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B13" s="1"/>
      <c r="VAE13" s="3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C13" s="1"/>
      <c r="VBF13" s="3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D13" s="1"/>
      <c r="VCG13" s="3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E13" s="1"/>
      <c r="VDH13" s="3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F13" s="1"/>
      <c r="VEI13" s="3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G13" s="1"/>
      <c r="VFJ13" s="3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H13" s="1"/>
      <c r="VGK13" s="3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I13" s="1"/>
      <c r="VHL13" s="3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J13" s="1"/>
      <c r="VIM13" s="3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K13" s="1"/>
      <c r="VJN13" s="3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L13" s="1"/>
      <c r="VKO13" s="3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M13" s="1"/>
      <c r="VLP13" s="3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N13" s="1"/>
      <c r="VMQ13" s="3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O13" s="1"/>
      <c r="VNR13" s="3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P13" s="1"/>
      <c r="VOS13" s="3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Q13" s="1"/>
      <c r="VPT13" s="3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R13" s="1"/>
      <c r="VQU13" s="3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S13" s="1"/>
      <c r="VRV13" s="3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T13" s="1"/>
      <c r="VSW13" s="3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U13" s="1"/>
      <c r="VTX13" s="3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V13" s="1"/>
      <c r="VUY13" s="3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W13" s="1"/>
      <c r="VVZ13" s="3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X13" s="1"/>
      <c r="VXA13" s="3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Y13" s="1"/>
      <c r="VYB13" s="3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Z13" s="1"/>
      <c r="VZC13" s="3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WAA13" s="1"/>
      <c r="WAD13" s="3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B13" s="1"/>
      <c r="WBE13" s="3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C13" s="1"/>
      <c r="WCF13" s="3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D13" s="1"/>
      <c r="WDG13" s="3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E13" s="1"/>
      <c r="WEH13" s="3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F13" s="1"/>
      <c r="WFI13" s="3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G13" s="1"/>
      <c r="WGJ13" s="3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H13" s="1"/>
      <c r="WHK13" s="3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I13" s="1"/>
      <c r="WIL13" s="3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J13" s="1"/>
      <c r="WJM13" s="3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K13" s="1"/>
      <c r="WKN13" s="3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L13" s="1"/>
      <c r="WLO13" s="3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M13" s="1"/>
      <c r="WMP13" s="3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N13" s="1"/>
      <c r="WNQ13" s="3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O13" s="1"/>
      <c r="WOR13" s="3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P13" s="1"/>
      <c r="WPS13" s="3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Q13" s="1"/>
      <c r="WQT13" s="3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R13" s="1"/>
      <c r="WRU13" s="3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S13" s="1"/>
      <c r="WSV13" s="3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T13" s="1"/>
      <c r="WTW13" s="3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U13" s="1"/>
      <c r="WUX13" s="3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V13" s="1"/>
      <c r="WVY13" s="3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W13" s="1"/>
      <c r="WWZ13" s="3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X13" s="1"/>
      <c r="WYA13" s="3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Y13" s="1"/>
      <c r="WZB13" s="3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Z13" s="1"/>
      <c r="XAC13" s="3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BA13" s="1"/>
      <c r="XBD13" s="3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B13" s="1"/>
      <c r="XCE13" s="3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C13" s="1"/>
      <c r="XDF13" s="3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D13" s="1"/>
      <c r="XEG13" s="3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</row>
    <row r="14" spans="1:1022 1025:2048 2051:3072 3074:14336 14338:15359 15362:16382" ht="21" x14ac:dyDescent="0.2">
      <c r="A14" s="3" t="s">
        <v>56</v>
      </c>
      <c r="C14" s="8">
        <v>141547251</v>
      </c>
      <c r="D14" s="8"/>
      <c r="E14" s="8">
        <v>1544670123366</v>
      </c>
      <c r="F14" s="8"/>
      <c r="G14" s="8">
        <v>2798623342196.7798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141547251</v>
      </c>
      <c r="R14" s="8"/>
      <c r="S14" s="8">
        <v>14900</v>
      </c>
      <c r="T14" s="8"/>
      <c r="U14" s="8">
        <v>1544670123366</v>
      </c>
      <c r="V14" s="8"/>
      <c r="W14" s="8">
        <v>2096505168362.5901</v>
      </c>
      <c r="Y14" s="1">
        <v>0.13830725221352116</v>
      </c>
      <c r="AA14" s="43"/>
    </row>
    <row r="15" spans="1:1022 1025:2048 2051:3072 3074:14336 14338:15359 15362:16382" ht="21" x14ac:dyDescent="0.2">
      <c r="A15" s="3" t="s">
        <v>57</v>
      </c>
      <c r="C15" s="8">
        <v>14797487</v>
      </c>
      <c r="D15" s="8"/>
      <c r="E15" s="8">
        <v>474977777442</v>
      </c>
      <c r="F15" s="8"/>
      <c r="G15" s="8">
        <v>886096783209.56396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14797487</v>
      </c>
      <c r="R15" s="8"/>
      <c r="S15" s="8">
        <v>48600</v>
      </c>
      <c r="T15" s="8"/>
      <c r="U15" s="8">
        <v>474977777442</v>
      </c>
      <c r="V15" s="8"/>
      <c r="W15" s="8">
        <v>714878878884.20996</v>
      </c>
      <c r="Y15" s="1">
        <v>4.7160834562205878E-2</v>
      </c>
      <c r="AA15" s="43"/>
    </row>
    <row r="16" spans="1:1022 1025:2048 2051:3072 3074:14336 14338:15359 15362:16382" ht="21" x14ac:dyDescent="0.2">
      <c r="A16" s="3" t="s">
        <v>58</v>
      </c>
      <c r="C16" s="8">
        <v>8143044</v>
      </c>
      <c r="D16" s="8"/>
      <c r="E16" s="8">
        <v>194787180689</v>
      </c>
      <c r="F16" s="8"/>
      <c r="G16" s="8">
        <v>557474612210.33398</v>
      </c>
      <c r="H16" s="8"/>
      <c r="I16" s="8">
        <v>0</v>
      </c>
      <c r="J16" s="8"/>
      <c r="K16" s="8">
        <v>0</v>
      </c>
      <c r="L16" s="8"/>
      <c r="M16" s="8">
        <v>-1140535</v>
      </c>
      <c r="N16" s="8"/>
      <c r="O16" s="8">
        <v>76959791168</v>
      </c>
      <c r="P16" s="8"/>
      <c r="Q16" s="8">
        <v>7002509</v>
      </c>
      <c r="R16" s="8"/>
      <c r="S16" s="8">
        <v>63000</v>
      </c>
      <c r="T16" s="8"/>
      <c r="U16" s="8">
        <v>167504803588</v>
      </c>
      <c r="V16" s="8"/>
      <c r="W16" s="8">
        <v>438533176501.34998</v>
      </c>
      <c r="Y16" s="1">
        <v>2.8930202301260918E-2</v>
      </c>
      <c r="AA16" s="43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X16" s="1"/>
      <c r="BA16" s="3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Y16" s="1"/>
      <c r="CB16" s="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Z16" s="1"/>
      <c r="DC16" s="3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EA16" s="1"/>
      <c r="ED16" s="3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B16" s="1"/>
      <c r="FE16" s="3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C16" s="1"/>
      <c r="GF16" s="3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D16" s="1"/>
      <c r="HG16" s="3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E16" s="1"/>
      <c r="IH16" s="3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F16" s="1"/>
      <c r="JI16" s="3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G16" s="1"/>
      <c r="KJ16" s="3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H16" s="1"/>
      <c r="LK16" s="3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I16" s="1"/>
      <c r="ML16" s="3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J16" s="1"/>
      <c r="NM16" s="3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K16" s="1"/>
      <c r="ON16" s="3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L16" s="1"/>
      <c r="PO16" s="3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M16" s="1"/>
      <c r="QP16" s="3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N16" s="1"/>
      <c r="RQ16" s="3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O16" s="1"/>
      <c r="SR16" s="3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P16" s="1"/>
      <c r="TS16" s="3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Q16" s="1"/>
      <c r="UT16" s="3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R16" s="1"/>
      <c r="VU16" s="3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S16" s="1"/>
      <c r="WV16" s="3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T16" s="1"/>
      <c r="XW16" s="3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U16" s="1"/>
      <c r="YX16" s="3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V16" s="1"/>
      <c r="ZY16" s="3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W16" s="1"/>
      <c r="AAZ16" s="3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X16" s="1"/>
      <c r="ACA16" s="3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Y16" s="1"/>
      <c r="ADB16" s="3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Z16" s="1"/>
      <c r="AEC16" s="3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FA16" s="1"/>
      <c r="AFD16" s="3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B16" s="1"/>
      <c r="AGE16" s="3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C16" s="1"/>
      <c r="AHF16" s="3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D16" s="1"/>
      <c r="AIG16" s="3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E16" s="1"/>
      <c r="AJH16" s="3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F16" s="1"/>
      <c r="AKI16" s="3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G16" s="1"/>
      <c r="ALJ16" s="3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H16" s="1"/>
      <c r="AMK16" s="3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I16" s="1"/>
      <c r="ANL16" s="3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J16" s="1"/>
      <c r="AOM16" s="3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K16" s="1"/>
      <c r="APN16" s="3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L16" s="1"/>
      <c r="AQO16" s="3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M16" s="1"/>
      <c r="ARP16" s="3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N16" s="1"/>
      <c r="ASQ16" s="3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O16" s="1"/>
      <c r="ATR16" s="3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P16" s="1"/>
      <c r="AUS16" s="3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Q16" s="1"/>
      <c r="AVT16" s="3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R16" s="1"/>
      <c r="AWU16" s="3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S16" s="1"/>
      <c r="AXV16" s="3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T16" s="1"/>
      <c r="AYW16" s="3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U16" s="1"/>
      <c r="AZX16" s="3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V16" s="1"/>
      <c r="BAY16" s="3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W16" s="1"/>
      <c r="BBZ16" s="3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X16" s="1"/>
      <c r="BDA16" s="3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Y16" s="1"/>
      <c r="BEB16" s="3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Z16" s="1"/>
      <c r="BFC16" s="3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GA16" s="1"/>
      <c r="BGD16" s="3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B16" s="1"/>
      <c r="BHE16" s="3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C16" s="1"/>
      <c r="BIF16" s="3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D16" s="1"/>
      <c r="BJG16" s="3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E16" s="1"/>
      <c r="BKH16" s="3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F16" s="1"/>
      <c r="BLI16" s="3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G16" s="1"/>
      <c r="BMJ16" s="3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H16" s="1"/>
      <c r="BNK16" s="3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I16" s="1"/>
      <c r="BOL16" s="3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J16" s="1"/>
      <c r="BPM16" s="3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K16" s="1"/>
      <c r="BQN16" s="3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L16" s="1"/>
      <c r="BRO16" s="3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M16" s="1"/>
      <c r="BSP16" s="3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N16" s="1"/>
      <c r="BTQ16" s="3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O16" s="1"/>
      <c r="BUR16" s="3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P16" s="1"/>
      <c r="BVS16" s="3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Q16" s="1"/>
      <c r="BWT16" s="3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R16" s="1"/>
      <c r="BXU16" s="3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S16" s="1"/>
      <c r="BYV16" s="3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T16" s="1"/>
      <c r="BZW16" s="3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U16" s="1"/>
      <c r="CAX16" s="3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V16" s="1"/>
      <c r="CBY16" s="3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W16" s="1"/>
      <c r="CCZ16" s="3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X16" s="1"/>
      <c r="CEA16" s="3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Y16" s="1"/>
      <c r="CFB16" s="3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Z16" s="1"/>
      <c r="CGC16" s="3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HA16" s="1"/>
      <c r="CHD16" s="3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B16" s="1"/>
      <c r="CIE16" s="3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C16" s="1"/>
      <c r="CJF16" s="3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D16" s="1"/>
      <c r="CKG16" s="3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E16" s="1"/>
      <c r="CLH16" s="3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F16" s="1"/>
      <c r="CMI16" s="3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G16" s="1"/>
      <c r="CNJ16" s="3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H16" s="1"/>
      <c r="COK16" s="3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I16" s="1"/>
      <c r="CPL16" s="3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J16" s="1"/>
      <c r="CQM16" s="3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K16" s="1"/>
      <c r="CRN16" s="3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L16" s="1"/>
      <c r="CSO16" s="3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M16" s="1"/>
      <c r="CTP16" s="3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N16" s="1"/>
      <c r="CUQ16" s="3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O16" s="1"/>
      <c r="CVR16" s="3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P16" s="1"/>
      <c r="CWS16" s="3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Q16" s="1"/>
      <c r="CXT16" s="3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R16" s="1"/>
      <c r="CYU16" s="3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S16" s="1"/>
      <c r="CZV16" s="3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T16" s="1"/>
      <c r="DAW16" s="3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U16" s="1"/>
      <c r="DBX16" s="3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V16" s="1"/>
      <c r="DCY16" s="3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W16" s="1"/>
      <c r="DDZ16" s="3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X16" s="1"/>
      <c r="DFA16" s="3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Y16" s="1"/>
      <c r="DGB16" s="3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Z16" s="1"/>
      <c r="DHC16" s="3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IA16" s="1"/>
      <c r="DID16" s="3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B16" s="1"/>
      <c r="DJE16" s="3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C16" s="1"/>
      <c r="DKF16" s="3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D16" s="1"/>
      <c r="DLG16" s="3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E16" s="1"/>
      <c r="DMH16" s="3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F16" s="1"/>
      <c r="DNI16" s="3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G16" s="1"/>
      <c r="DOJ16" s="3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H16" s="1"/>
      <c r="DPK16" s="3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I16" s="1"/>
      <c r="DQL16" s="3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J16" s="1"/>
      <c r="DRM16" s="3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K16" s="1"/>
      <c r="DSN16" s="3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L16" s="1"/>
      <c r="DTO16" s="3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M16" s="1"/>
      <c r="DUP16" s="3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N16" s="1"/>
      <c r="DVQ16" s="3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O16" s="1"/>
      <c r="DWR16" s="3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P16" s="1"/>
      <c r="DXS16" s="3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Q16" s="1"/>
      <c r="DYT16" s="3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R16" s="1"/>
      <c r="DZU16" s="3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S16" s="1"/>
      <c r="EAV16" s="3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T16" s="1"/>
      <c r="EBW16" s="3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U16" s="1"/>
      <c r="ECX16" s="3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V16" s="1"/>
      <c r="EDY16" s="3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W16" s="1"/>
      <c r="EEZ16" s="3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X16" s="1"/>
      <c r="EGA16" s="3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Y16" s="1"/>
      <c r="EHB16" s="3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Z16" s="1"/>
      <c r="EIC16" s="3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JA16" s="1"/>
      <c r="EJD16" s="3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B16" s="1"/>
      <c r="EKE16" s="3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C16" s="1"/>
      <c r="ELF16" s="3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D16" s="1"/>
      <c r="EMG16" s="3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E16" s="1"/>
      <c r="ENH16" s="3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F16" s="1"/>
      <c r="EOI16" s="3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G16" s="1"/>
      <c r="EPJ16" s="3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H16" s="1"/>
      <c r="EQK16" s="3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I16" s="1"/>
      <c r="ERL16" s="3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J16" s="1"/>
      <c r="ESM16" s="3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K16" s="1"/>
      <c r="ETN16" s="3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L16" s="1"/>
      <c r="EUO16" s="3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M16" s="1"/>
      <c r="EVP16" s="3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N16" s="1"/>
      <c r="EWQ16" s="3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O16" s="1"/>
      <c r="EXR16" s="3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P16" s="1"/>
      <c r="EYS16" s="3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Q16" s="1"/>
      <c r="EZT16" s="3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R16" s="1"/>
      <c r="FAU16" s="3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S16" s="1"/>
      <c r="FBV16" s="3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T16" s="1"/>
      <c r="FCW16" s="3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U16" s="1"/>
      <c r="FDX16" s="3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V16" s="1"/>
      <c r="FEY16" s="3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W16" s="1"/>
      <c r="FFZ16" s="3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X16" s="1"/>
      <c r="FHA16" s="3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Y16" s="1"/>
      <c r="FIB16" s="3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Z16" s="1"/>
      <c r="FJC16" s="3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KA16" s="1"/>
      <c r="FKD16" s="3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B16" s="1"/>
      <c r="FLE16" s="3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C16" s="1"/>
      <c r="FMF16" s="3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D16" s="1"/>
      <c r="FNG16" s="3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E16" s="1"/>
      <c r="FOH16" s="3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F16" s="1"/>
      <c r="FPI16" s="3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G16" s="1"/>
      <c r="FQJ16" s="3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H16" s="1"/>
      <c r="FRK16" s="3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I16" s="1"/>
      <c r="FSL16" s="3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J16" s="1"/>
      <c r="FTM16" s="3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K16" s="1"/>
      <c r="FUN16" s="3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L16" s="1"/>
      <c r="FVO16" s="3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M16" s="1"/>
      <c r="FWP16" s="3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N16" s="1"/>
      <c r="FXQ16" s="3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O16" s="1"/>
      <c r="FYR16" s="3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P16" s="1"/>
      <c r="FZS16" s="3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Q16" s="1"/>
      <c r="GAT16" s="3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R16" s="1"/>
      <c r="GBU16" s="3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S16" s="1"/>
      <c r="GCV16" s="3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T16" s="1"/>
      <c r="GDW16" s="3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U16" s="1"/>
      <c r="GEX16" s="3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V16" s="1"/>
      <c r="GFY16" s="3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W16" s="1"/>
      <c r="GGZ16" s="3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X16" s="1"/>
      <c r="GIA16" s="3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Y16" s="1"/>
      <c r="GJB16" s="3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Z16" s="1"/>
      <c r="GKC16" s="3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LA16" s="1"/>
      <c r="GLD16" s="3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B16" s="1"/>
      <c r="GME16" s="3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C16" s="1"/>
      <c r="GNF16" s="3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D16" s="1"/>
      <c r="GOG16" s="3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E16" s="1"/>
      <c r="GPH16" s="3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F16" s="1"/>
      <c r="GQI16" s="3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G16" s="1"/>
      <c r="GRJ16" s="3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H16" s="1"/>
      <c r="GSK16" s="3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I16" s="1"/>
      <c r="GTL16" s="3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J16" s="1"/>
      <c r="GUM16" s="3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K16" s="1"/>
      <c r="GVN16" s="3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L16" s="1"/>
      <c r="GWO16" s="3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M16" s="1"/>
      <c r="GXP16" s="3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N16" s="1"/>
      <c r="GYQ16" s="3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O16" s="1"/>
      <c r="GZR16" s="3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P16" s="1"/>
      <c r="HAS16" s="3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Q16" s="1"/>
      <c r="HBT16" s="3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R16" s="1"/>
      <c r="HCU16" s="3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S16" s="1"/>
      <c r="HDV16" s="3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T16" s="1"/>
      <c r="HEW16" s="3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U16" s="1"/>
      <c r="HFX16" s="3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V16" s="1"/>
      <c r="HGY16" s="3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W16" s="1"/>
      <c r="HHZ16" s="3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X16" s="1"/>
      <c r="HJA16" s="3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Y16" s="1"/>
      <c r="HKB16" s="3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Z16" s="1"/>
      <c r="HLC16" s="3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MA16" s="1"/>
      <c r="HMD16" s="3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B16" s="1"/>
      <c r="HNE16" s="3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C16" s="1"/>
      <c r="HOF16" s="3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D16" s="1"/>
      <c r="HPG16" s="3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E16" s="1"/>
      <c r="HQH16" s="3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F16" s="1"/>
      <c r="HRI16" s="3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G16" s="1"/>
      <c r="HSJ16" s="3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H16" s="1"/>
      <c r="HTK16" s="3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I16" s="1"/>
      <c r="HUL16" s="3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J16" s="1"/>
      <c r="HVM16" s="3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K16" s="1"/>
      <c r="HWN16" s="3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L16" s="1"/>
      <c r="HXO16" s="3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M16" s="1"/>
      <c r="HYP16" s="3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N16" s="1"/>
      <c r="HZQ16" s="3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O16" s="1"/>
      <c r="IAR16" s="3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P16" s="1"/>
      <c r="IBS16" s="3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Q16" s="1"/>
      <c r="ICT16" s="3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R16" s="1"/>
      <c r="IDU16" s="3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S16" s="1"/>
      <c r="IEV16" s="3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T16" s="1"/>
      <c r="IFW16" s="3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U16" s="1"/>
      <c r="IGX16" s="3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V16" s="1"/>
      <c r="IHY16" s="3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W16" s="1"/>
      <c r="IIZ16" s="3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X16" s="1"/>
      <c r="IKA16" s="3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Y16" s="1"/>
      <c r="ILB16" s="3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Z16" s="1"/>
      <c r="IMC16" s="3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NA16" s="1"/>
      <c r="IND16" s="3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B16" s="1"/>
      <c r="IOE16" s="3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C16" s="1"/>
      <c r="IPF16" s="3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D16" s="1"/>
      <c r="IQG16" s="3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E16" s="1"/>
      <c r="IRH16" s="3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F16" s="1"/>
      <c r="ISI16" s="3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G16" s="1"/>
      <c r="ITJ16" s="3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H16" s="1"/>
      <c r="IUK16" s="3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I16" s="1"/>
      <c r="IVL16" s="3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J16" s="1"/>
      <c r="IWM16" s="3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K16" s="1"/>
      <c r="IXN16" s="3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L16" s="1"/>
      <c r="IYO16" s="3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M16" s="1"/>
      <c r="IZP16" s="3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N16" s="1"/>
      <c r="JAQ16" s="3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O16" s="1"/>
      <c r="JBR16" s="3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P16" s="1"/>
      <c r="JCS16" s="3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Q16" s="1"/>
      <c r="JDT16" s="3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R16" s="1"/>
      <c r="JEU16" s="3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S16" s="1"/>
      <c r="JFV16" s="3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T16" s="1"/>
      <c r="JGW16" s="3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U16" s="1"/>
      <c r="JHX16" s="3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V16" s="1"/>
      <c r="JIY16" s="3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W16" s="1"/>
      <c r="JJZ16" s="3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X16" s="1"/>
      <c r="JLA16" s="3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Y16" s="1"/>
      <c r="JMB16" s="3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Z16" s="1"/>
      <c r="JNC16" s="3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OA16" s="1"/>
      <c r="JOD16" s="3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B16" s="1"/>
      <c r="JPE16" s="3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C16" s="1"/>
      <c r="JQF16" s="3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D16" s="1"/>
      <c r="JRG16" s="3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E16" s="1"/>
      <c r="JSH16" s="3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F16" s="1"/>
      <c r="JTI16" s="3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G16" s="1"/>
      <c r="JUJ16" s="3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H16" s="1"/>
      <c r="JVK16" s="3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I16" s="1"/>
      <c r="JWL16" s="3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J16" s="1"/>
      <c r="JXM16" s="3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K16" s="1"/>
      <c r="JYN16" s="3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L16" s="1"/>
      <c r="JZO16" s="3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M16" s="1"/>
      <c r="KAP16" s="3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N16" s="1"/>
      <c r="KBQ16" s="3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O16" s="1"/>
      <c r="KCR16" s="3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P16" s="1"/>
      <c r="KDS16" s="3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Q16" s="1"/>
      <c r="KET16" s="3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R16" s="1"/>
      <c r="KFU16" s="3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S16" s="1"/>
      <c r="KGV16" s="3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T16" s="1"/>
      <c r="KHW16" s="3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U16" s="1"/>
      <c r="KIX16" s="3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V16" s="1"/>
      <c r="KJY16" s="3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W16" s="1"/>
      <c r="KKZ16" s="3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X16" s="1"/>
      <c r="KMA16" s="3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Y16" s="1"/>
      <c r="KNB16" s="3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Z16" s="1"/>
      <c r="KOC16" s="3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PA16" s="1"/>
      <c r="KPD16" s="3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B16" s="1"/>
      <c r="KQE16" s="3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C16" s="1"/>
      <c r="KRF16" s="3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D16" s="1"/>
      <c r="KSG16" s="3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E16" s="1"/>
      <c r="KTH16" s="3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F16" s="1"/>
      <c r="KUI16" s="3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G16" s="1"/>
      <c r="KVJ16" s="3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H16" s="1"/>
      <c r="KWK16" s="3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I16" s="1"/>
      <c r="KXL16" s="3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J16" s="1"/>
      <c r="KYM16" s="3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K16" s="1"/>
      <c r="KZN16" s="3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L16" s="1"/>
      <c r="LAO16" s="3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M16" s="1"/>
      <c r="LBP16" s="3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N16" s="1"/>
      <c r="LCQ16" s="3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O16" s="1"/>
      <c r="LDR16" s="3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P16" s="1"/>
      <c r="LES16" s="3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Q16" s="1"/>
      <c r="LFT16" s="3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R16" s="1"/>
      <c r="LGU16" s="3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S16" s="1"/>
      <c r="LHV16" s="3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T16" s="1"/>
      <c r="LIW16" s="3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U16" s="1"/>
      <c r="LJX16" s="3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V16" s="1"/>
      <c r="LKY16" s="3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W16" s="1"/>
      <c r="LLZ16" s="3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X16" s="1"/>
      <c r="LNA16" s="3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Y16" s="1"/>
      <c r="LOB16" s="3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Z16" s="1"/>
      <c r="LPC16" s="3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QA16" s="1"/>
      <c r="LQD16" s="3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B16" s="1"/>
      <c r="LRE16" s="3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C16" s="1"/>
      <c r="LSF16" s="3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D16" s="1"/>
      <c r="LTG16" s="3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E16" s="1"/>
      <c r="LUH16" s="3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F16" s="1"/>
      <c r="LVI16" s="3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G16" s="1"/>
      <c r="LWJ16" s="3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H16" s="1"/>
      <c r="LXK16" s="3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I16" s="1"/>
      <c r="LYL16" s="3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J16" s="1"/>
      <c r="LZM16" s="3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K16" s="1"/>
      <c r="MAN16" s="3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L16" s="1"/>
      <c r="MBO16" s="3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M16" s="1"/>
      <c r="MCP16" s="3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N16" s="1"/>
      <c r="MDQ16" s="3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O16" s="1"/>
      <c r="MER16" s="3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P16" s="1"/>
      <c r="MFS16" s="3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Q16" s="1"/>
      <c r="MGT16" s="3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R16" s="1"/>
      <c r="MHU16" s="3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S16" s="1"/>
      <c r="MIV16" s="3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T16" s="1"/>
      <c r="MJW16" s="3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U16" s="1"/>
      <c r="MKX16" s="3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V16" s="1"/>
      <c r="MLY16" s="3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W16" s="1"/>
      <c r="MMZ16" s="3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X16" s="1"/>
      <c r="MOA16" s="3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Y16" s="1"/>
      <c r="MPB16" s="3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Z16" s="1"/>
      <c r="MQC16" s="3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RA16" s="1"/>
      <c r="MRD16" s="3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B16" s="1"/>
      <c r="MSE16" s="3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C16" s="1"/>
      <c r="MTF16" s="3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D16" s="1"/>
      <c r="MUG16" s="3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E16" s="1"/>
      <c r="MVH16" s="3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F16" s="1"/>
      <c r="MWI16" s="3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G16" s="1"/>
      <c r="MXJ16" s="3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H16" s="1"/>
      <c r="MYK16" s="3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I16" s="1"/>
      <c r="MZL16" s="3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J16" s="1"/>
      <c r="NAM16" s="3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K16" s="1"/>
      <c r="NBN16" s="3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L16" s="1"/>
      <c r="NCO16" s="3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M16" s="1"/>
      <c r="NDP16" s="3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N16" s="1"/>
      <c r="NEQ16" s="3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O16" s="1"/>
      <c r="NFR16" s="3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P16" s="1"/>
      <c r="NGS16" s="3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Q16" s="1"/>
      <c r="NHT16" s="3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R16" s="1"/>
      <c r="NIU16" s="3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S16" s="1"/>
      <c r="NJV16" s="3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T16" s="1"/>
      <c r="NKW16" s="3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U16" s="1"/>
      <c r="NLX16" s="3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V16" s="1"/>
      <c r="NMY16" s="3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W16" s="1"/>
      <c r="NNZ16" s="3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X16" s="1"/>
      <c r="NPA16" s="3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Y16" s="1"/>
      <c r="NQB16" s="3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Z16" s="1"/>
      <c r="NRC16" s="3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SA16" s="1"/>
      <c r="NSD16" s="3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B16" s="1"/>
      <c r="NTE16" s="3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C16" s="1"/>
      <c r="NUF16" s="3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D16" s="1"/>
      <c r="NVG16" s="3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E16" s="1"/>
      <c r="NWH16" s="3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F16" s="1"/>
      <c r="NXI16" s="3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G16" s="1"/>
      <c r="NYJ16" s="3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H16" s="1"/>
      <c r="NZK16" s="3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I16" s="1"/>
      <c r="OAL16" s="3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J16" s="1"/>
      <c r="OBM16" s="3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K16" s="1"/>
      <c r="OCN16" s="3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L16" s="1"/>
      <c r="ODO16" s="3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M16" s="1"/>
      <c r="OEP16" s="3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N16" s="1"/>
      <c r="OFQ16" s="3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O16" s="1"/>
      <c r="OGR16" s="3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P16" s="1"/>
      <c r="OHS16" s="3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Q16" s="1"/>
      <c r="OIT16" s="3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R16" s="1"/>
      <c r="OJU16" s="3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S16" s="1"/>
      <c r="OKV16" s="3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T16" s="1"/>
      <c r="OLW16" s="3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U16" s="1"/>
      <c r="OMX16" s="3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V16" s="1"/>
      <c r="ONY16" s="3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W16" s="1"/>
      <c r="OOZ16" s="3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X16" s="1"/>
      <c r="OQA16" s="3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Y16" s="1"/>
      <c r="ORB16" s="3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Z16" s="1"/>
      <c r="OSC16" s="3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TA16" s="1"/>
      <c r="OTD16" s="3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B16" s="1"/>
      <c r="OUE16" s="3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C16" s="1"/>
      <c r="OVF16" s="3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D16" s="1"/>
      <c r="OWG16" s="3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E16" s="1"/>
      <c r="OXH16" s="3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F16" s="1"/>
      <c r="OYI16" s="3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G16" s="1"/>
      <c r="OZJ16" s="3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H16" s="1"/>
      <c r="PAK16" s="3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I16" s="1"/>
      <c r="PBL16" s="3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J16" s="1"/>
      <c r="PCM16" s="3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K16" s="1"/>
      <c r="PDN16" s="3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L16" s="1"/>
      <c r="PEO16" s="3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M16" s="1"/>
      <c r="PFP16" s="3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N16" s="1"/>
      <c r="PGQ16" s="3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O16" s="1"/>
      <c r="PHR16" s="3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P16" s="1"/>
      <c r="PIS16" s="3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Q16" s="1"/>
      <c r="PJT16" s="3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R16" s="1"/>
      <c r="PKU16" s="3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S16" s="1"/>
      <c r="PLV16" s="3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T16" s="1"/>
      <c r="PMW16" s="3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U16" s="1"/>
      <c r="PNX16" s="3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V16" s="1"/>
      <c r="POY16" s="3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W16" s="1"/>
      <c r="PPZ16" s="3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X16" s="1"/>
      <c r="PRA16" s="3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Y16" s="1"/>
      <c r="PSB16" s="3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Z16" s="1"/>
      <c r="PTC16" s="3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UA16" s="1"/>
      <c r="PUD16" s="3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B16" s="1"/>
      <c r="PVE16" s="3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C16" s="1"/>
      <c r="PWF16" s="3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D16" s="1"/>
      <c r="PXG16" s="3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E16" s="1"/>
      <c r="PYH16" s="3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F16" s="1"/>
      <c r="PZI16" s="3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G16" s="1"/>
      <c r="QAJ16" s="3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H16" s="1"/>
      <c r="QBK16" s="3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I16" s="1"/>
      <c r="QCL16" s="3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J16" s="1"/>
      <c r="QDM16" s="3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K16" s="1"/>
      <c r="QEN16" s="3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L16" s="1"/>
      <c r="QFO16" s="3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M16" s="1"/>
      <c r="QGP16" s="3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N16" s="1"/>
      <c r="QHQ16" s="3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O16" s="1"/>
      <c r="QIR16" s="3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P16" s="1"/>
      <c r="QJS16" s="3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Q16" s="1"/>
      <c r="QKT16" s="3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R16" s="1"/>
      <c r="QLU16" s="3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S16" s="1"/>
      <c r="QMV16" s="3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T16" s="1"/>
      <c r="QNW16" s="3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U16" s="1"/>
      <c r="QOX16" s="3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V16" s="1"/>
      <c r="QPY16" s="3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W16" s="1"/>
      <c r="QQZ16" s="3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X16" s="1"/>
      <c r="QSA16" s="3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Y16" s="1"/>
      <c r="QTB16" s="3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Z16" s="1"/>
      <c r="QUC16" s="3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VA16" s="1"/>
      <c r="QVD16" s="3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B16" s="1"/>
      <c r="QWE16" s="3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C16" s="1"/>
      <c r="QXF16" s="3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D16" s="1"/>
      <c r="QYG16" s="3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E16" s="1"/>
      <c r="QZH16" s="3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F16" s="1"/>
      <c r="RAI16" s="3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G16" s="1"/>
      <c r="RBJ16" s="3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H16" s="1"/>
      <c r="RCK16" s="3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I16" s="1"/>
      <c r="RDL16" s="3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J16" s="1"/>
      <c r="REM16" s="3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K16" s="1"/>
      <c r="RFN16" s="3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L16" s="1"/>
      <c r="RGO16" s="3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M16" s="1"/>
      <c r="RHP16" s="3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N16" s="1"/>
      <c r="RIQ16" s="3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O16" s="1"/>
      <c r="RJR16" s="3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P16" s="1"/>
      <c r="RKS16" s="3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Q16" s="1"/>
      <c r="RLT16" s="3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R16" s="1"/>
      <c r="RMU16" s="3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S16" s="1"/>
      <c r="RNV16" s="3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T16" s="1"/>
      <c r="ROW16" s="3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U16" s="1"/>
      <c r="RPX16" s="3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V16" s="1"/>
      <c r="RQY16" s="3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W16" s="1"/>
      <c r="RRZ16" s="3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X16" s="1"/>
      <c r="RTA16" s="3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Y16" s="1"/>
      <c r="RUB16" s="3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Z16" s="1"/>
      <c r="RVC16" s="3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WA16" s="1"/>
      <c r="RWD16" s="3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B16" s="1"/>
      <c r="RXE16" s="3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C16" s="1"/>
      <c r="RYF16" s="3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D16" s="1"/>
      <c r="RZG16" s="3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E16" s="1"/>
      <c r="SAH16" s="3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F16" s="1"/>
      <c r="SBI16" s="3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G16" s="1"/>
      <c r="SCJ16" s="3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H16" s="1"/>
      <c r="SDK16" s="3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I16" s="1"/>
      <c r="SEL16" s="3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J16" s="1"/>
      <c r="SFM16" s="3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K16" s="1"/>
      <c r="SGN16" s="3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L16" s="1"/>
      <c r="SHO16" s="3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M16" s="1"/>
      <c r="SIP16" s="3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N16" s="1"/>
      <c r="SJQ16" s="3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O16" s="1"/>
      <c r="SKR16" s="3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P16" s="1"/>
      <c r="SLS16" s="3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Q16" s="1"/>
      <c r="SMT16" s="3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R16" s="1"/>
      <c r="SNU16" s="3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S16" s="1"/>
      <c r="SOV16" s="3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T16" s="1"/>
      <c r="SPW16" s="3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U16" s="1"/>
      <c r="SQX16" s="3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V16" s="1"/>
      <c r="SRY16" s="3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W16" s="1"/>
      <c r="SSZ16" s="3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X16" s="1"/>
      <c r="SUA16" s="3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Y16" s="1"/>
      <c r="SVB16" s="3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Z16" s="1"/>
      <c r="SWC16" s="3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XA16" s="1"/>
      <c r="SXD16" s="3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B16" s="1"/>
      <c r="SYE16" s="3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C16" s="1"/>
      <c r="SZF16" s="3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D16" s="1"/>
      <c r="TAG16" s="3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E16" s="1"/>
      <c r="TBH16" s="3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F16" s="1"/>
      <c r="TCI16" s="3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G16" s="1"/>
      <c r="TDJ16" s="3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H16" s="1"/>
      <c r="TEK16" s="3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I16" s="1"/>
      <c r="TFL16" s="3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J16" s="1"/>
      <c r="TGM16" s="3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K16" s="1"/>
      <c r="THN16" s="3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L16" s="1"/>
      <c r="TIO16" s="3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M16" s="1"/>
      <c r="TJP16" s="3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N16" s="1"/>
      <c r="TKQ16" s="3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O16" s="1"/>
      <c r="TLR16" s="3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P16" s="1"/>
      <c r="TMS16" s="3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Q16" s="1"/>
      <c r="TNT16" s="3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R16" s="1"/>
      <c r="TOU16" s="3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S16" s="1"/>
      <c r="TPV16" s="3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T16" s="1"/>
      <c r="TQW16" s="3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U16" s="1"/>
      <c r="TRX16" s="3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V16" s="1"/>
      <c r="TSY16" s="3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W16" s="1"/>
      <c r="TTZ16" s="3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X16" s="1"/>
      <c r="TVA16" s="3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Y16" s="1"/>
      <c r="TWB16" s="3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Z16" s="1"/>
      <c r="TXC16" s="3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YA16" s="1"/>
      <c r="TYD16" s="3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B16" s="1"/>
      <c r="TZE16" s="3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C16" s="1"/>
      <c r="UAF16" s="3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D16" s="1"/>
      <c r="UBG16" s="3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E16" s="1"/>
      <c r="UCH16" s="3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F16" s="1"/>
      <c r="UDI16" s="3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G16" s="1"/>
      <c r="UEJ16" s="3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H16" s="1"/>
      <c r="UFK16" s="3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I16" s="1"/>
      <c r="UGL16" s="3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J16" s="1"/>
      <c r="UHM16" s="3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K16" s="1"/>
      <c r="UIN16" s="3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L16" s="1"/>
      <c r="UJO16" s="3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M16" s="1"/>
      <c r="UKP16" s="3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N16" s="1"/>
      <c r="ULQ16" s="3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O16" s="1"/>
      <c r="UMR16" s="3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P16" s="1"/>
      <c r="UNS16" s="3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Q16" s="1"/>
      <c r="UOT16" s="3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R16" s="1"/>
      <c r="UPU16" s="3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S16" s="1"/>
      <c r="UQV16" s="3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T16" s="1"/>
      <c r="URW16" s="3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U16" s="1"/>
      <c r="USX16" s="3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V16" s="1"/>
      <c r="UTY16" s="3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W16" s="1"/>
      <c r="UUZ16" s="3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X16" s="1"/>
      <c r="UWA16" s="3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Y16" s="1"/>
      <c r="UXB16" s="3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Z16" s="1"/>
      <c r="UYC16" s="3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ZA16" s="1"/>
      <c r="UZD16" s="3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B16" s="1"/>
      <c r="VAE16" s="3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C16" s="1"/>
      <c r="VBF16" s="3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D16" s="1"/>
      <c r="VCG16" s="3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E16" s="1"/>
      <c r="VDH16" s="3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F16" s="1"/>
      <c r="VEI16" s="3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G16" s="1"/>
      <c r="VFJ16" s="3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H16" s="1"/>
      <c r="VGK16" s="3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I16" s="1"/>
      <c r="VHL16" s="3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J16" s="1"/>
      <c r="VIM16" s="3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K16" s="1"/>
      <c r="VJN16" s="3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L16" s="1"/>
      <c r="VKO16" s="3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M16" s="1"/>
      <c r="VLP16" s="3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N16" s="1"/>
      <c r="VMQ16" s="3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O16" s="1"/>
      <c r="VNR16" s="3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P16" s="1"/>
      <c r="VOS16" s="3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Q16" s="1"/>
      <c r="VPT16" s="3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R16" s="1"/>
      <c r="VQU16" s="3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S16" s="1"/>
      <c r="VRV16" s="3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T16" s="1"/>
      <c r="VSW16" s="3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U16" s="1"/>
      <c r="VTX16" s="3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V16" s="1"/>
      <c r="VUY16" s="3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W16" s="1"/>
      <c r="VVZ16" s="3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X16" s="1"/>
      <c r="VXA16" s="3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Y16" s="1"/>
      <c r="VYB16" s="3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Z16" s="1"/>
      <c r="VZC16" s="3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WAA16" s="1"/>
      <c r="WAD16" s="3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B16" s="1"/>
      <c r="WBE16" s="3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C16" s="1"/>
      <c r="WCF16" s="3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D16" s="1"/>
      <c r="WDG16" s="3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E16" s="1"/>
      <c r="WEH16" s="3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F16" s="1"/>
      <c r="WFI16" s="3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G16" s="1"/>
      <c r="WGJ16" s="3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H16" s="1"/>
      <c r="WHK16" s="3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I16" s="1"/>
      <c r="WIL16" s="3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J16" s="1"/>
      <c r="WJM16" s="3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K16" s="1"/>
      <c r="WKN16" s="3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L16" s="1"/>
      <c r="WLO16" s="3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M16" s="1"/>
      <c r="WMP16" s="3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N16" s="1"/>
      <c r="WNQ16" s="3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O16" s="1"/>
      <c r="WOR16" s="3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P16" s="1"/>
      <c r="WPS16" s="3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Q16" s="1"/>
      <c r="WQT16" s="3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R16" s="1"/>
      <c r="WRU16" s="3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S16" s="1"/>
      <c r="WSV16" s="3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T16" s="1"/>
      <c r="WTW16" s="3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U16" s="1"/>
      <c r="WUX16" s="3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V16" s="1"/>
      <c r="WVY16" s="3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W16" s="1"/>
      <c r="WWZ16" s="3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X16" s="1"/>
      <c r="WYA16" s="3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Y16" s="1"/>
      <c r="WZB16" s="3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Z16" s="1"/>
      <c r="XAC16" s="3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BA16" s="1"/>
      <c r="XBD16" s="3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B16" s="1"/>
      <c r="XCE16" s="3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C16" s="1"/>
      <c r="XDF16" s="3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D16" s="1"/>
      <c r="XEG16" s="3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</row>
    <row r="17" spans="1:1022 1025:2048 2051:3072 3074:14336 14338:15359 15362:16382" ht="21" x14ac:dyDescent="0.2">
      <c r="A17" s="3" t="s">
        <v>59</v>
      </c>
      <c r="C17" s="8">
        <v>4120944</v>
      </c>
      <c r="D17" s="8"/>
      <c r="E17" s="8">
        <v>65431137025</v>
      </c>
      <c r="F17" s="8"/>
      <c r="G17" s="8">
        <v>109005852836.952</v>
      </c>
      <c r="H17" s="8"/>
      <c r="I17" s="8">
        <v>0</v>
      </c>
      <c r="J17" s="8"/>
      <c r="K17" s="8">
        <v>0</v>
      </c>
      <c r="L17" s="8"/>
      <c r="M17" s="8">
        <v>-367357</v>
      </c>
      <c r="N17" s="8"/>
      <c r="O17" s="8">
        <v>7847529849</v>
      </c>
      <c r="P17" s="8"/>
      <c r="Q17" s="8">
        <v>3753587</v>
      </c>
      <c r="R17" s="8"/>
      <c r="S17" s="8">
        <v>22540</v>
      </c>
      <c r="T17" s="8"/>
      <c r="U17" s="8">
        <v>59598350608</v>
      </c>
      <c r="V17" s="8"/>
      <c r="W17" s="8">
        <v>84102446166.669006</v>
      </c>
      <c r="Y17" s="1">
        <v>5.5482707170392389E-3</v>
      </c>
      <c r="AA17" s="43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X17" s="1"/>
      <c r="BA17" s="3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Y17" s="1"/>
      <c r="CB17" s="3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Z17" s="1"/>
      <c r="DC17" s="3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EA17" s="1"/>
      <c r="ED17" s="3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B17" s="1"/>
      <c r="FE17" s="3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C17" s="1"/>
      <c r="GF17" s="3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D17" s="1"/>
      <c r="HG17" s="3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E17" s="1"/>
      <c r="IH17" s="3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F17" s="1"/>
      <c r="JI17" s="3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G17" s="1"/>
      <c r="KJ17" s="3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H17" s="1"/>
      <c r="LK17" s="3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I17" s="1"/>
      <c r="ML17" s="3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J17" s="1"/>
      <c r="NM17" s="3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K17" s="1"/>
      <c r="ON17" s="3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L17" s="1"/>
      <c r="PO17" s="3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M17" s="1"/>
      <c r="QP17" s="3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N17" s="1"/>
      <c r="RQ17" s="3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O17" s="1"/>
      <c r="SR17" s="3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P17" s="1"/>
      <c r="TS17" s="3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Q17" s="1"/>
      <c r="UT17" s="3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R17" s="1"/>
      <c r="VU17" s="3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S17" s="1"/>
      <c r="WV17" s="3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T17" s="1"/>
      <c r="XW17" s="3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U17" s="1"/>
      <c r="YX17" s="3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V17" s="1"/>
      <c r="ZY17" s="3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W17" s="1"/>
      <c r="AAZ17" s="3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X17" s="1"/>
      <c r="ACA17" s="3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Y17" s="1"/>
      <c r="ADB17" s="3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Z17" s="1"/>
      <c r="AEC17" s="3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FA17" s="1"/>
      <c r="AFD17" s="3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B17" s="1"/>
      <c r="AGE17" s="3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C17" s="1"/>
      <c r="AHF17" s="3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D17" s="1"/>
      <c r="AIG17" s="3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E17" s="1"/>
      <c r="AJH17" s="3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F17" s="1"/>
      <c r="AKI17" s="3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G17" s="1"/>
      <c r="ALJ17" s="3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H17" s="1"/>
      <c r="AMK17" s="3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I17" s="1"/>
      <c r="ANL17" s="3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J17" s="1"/>
      <c r="AOM17" s="3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K17" s="1"/>
      <c r="APN17" s="3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L17" s="1"/>
      <c r="AQO17" s="3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M17" s="1"/>
      <c r="ARP17" s="3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N17" s="1"/>
      <c r="ASQ17" s="3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O17" s="1"/>
      <c r="ATR17" s="3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P17" s="1"/>
      <c r="AUS17" s="3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Q17" s="1"/>
      <c r="AVT17" s="3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R17" s="1"/>
      <c r="AWU17" s="3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S17" s="1"/>
      <c r="AXV17" s="3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T17" s="1"/>
      <c r="AYW17" s="3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U17" s="1"/>
      <c r="AZX17" s="3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V17" s="1"/>
      <c r="BAY17" s="3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W17" s="1"/>
      <c r="BBZ17" s="3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X17" s="1"/>
      <c r="BDA17" s="3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Y17" s="1"/>
      <c r="BEB17" s="3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Z17" s="1"/>
      <c r="BFC17" s="3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GA17" s="1"/>
      <c r="BGD17" s="3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B17" s="1"/>
      <c r="BHE17" s="3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C17" s="1"/>
      <c r="BIF17" s="3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D17" s="1"/>
      <c r="BJG17" s="3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E17" s="1"/>
      <c r="BKH17" s="3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F17" s="1"/>
      <c r="BLI17" s="3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G17" s="1"/>
      <c r="BMJ17" s="3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H17" s="1"/>
      <c r="BNK17" s="3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I17" s="1"/>
      <c r="BOL17" s="3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J17" s="1"/>
      <c r="BPM17" s="3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K17" s="1"/>
      <c r="BQN17" s="3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L17" s="1"/>
      <c r="BRO17" s="3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M17" s="1"/>
      <c r="BSP17" s="3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N17" s="1"/>
      <c r="BTQ17" s="3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O17" s="1"/>
      <c r="BUR17" s="3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P17" s="1"/>
      <c r="BVS17" s="3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Q17" s="1"/>
      <c r="BWT17" s="3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R17" s="1"/>
      <c r="BXU17" s="3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S17" s="1"/>
      <c r="BYV17" s="3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T17" s="1"/>
      <c r="BZW17" s="3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U17" s="1"/>
      <c r="CAX17" s="3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V17" s="1"/>
      <c r="CBY17" s="3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W17" s="1"/>
      <c r="CCZ17" s="3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X17" s="1"/>
      <c r="CEA17" s="3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Y17" s="1"/>
      <c r="CFB17" s="3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Z17" s="1"/>
      <c r="CGC17" s="3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HA17" s="1"/>
      <c r="CHD17" s="3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B17" s="1"/>
      <c r="CIE17" s="3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C17" s="1"/>
      <c r="CJF17" s="3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D17" s="1"/>
      <c r="CKG17" s="3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E17" s="1"/>
      <c r="CLH17" s="3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F17" s="1"/>
      <c r="CMI17" s="3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G17" s="1"/>
      <c r="CNJ17" s="3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H17" s="1"/>
      <c r="COK17" s="3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I17" s="1"/>
      <c r="CPL17" s="3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J17" s="1"/>
      <c r="CQM17" s="3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K17" s="1"/>
      <c r="CRN17" s="3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L17" s="1"/>
      <c r="CSO17" s="3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M17" s="1"/>
      <c r="CTP17" s="3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N17" s="1"/>
      <c r="CUQ17" s="3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O17" s="1"/>
      <c r="CVR17" s="3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P17" s="1"/>
      <c r="CWS17" s="3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Q17" s="1"/>
      <c r="CXT17" s="3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R17" s="1"/>
      <c r="CYU17" s="3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S17" s="1"/>
      <c r="CZV17" s="3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T17" s="1"/>
      <c r="DAW17" s="3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U17" s="1"/>
      <c r="DBX17" s="3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V17" s="1"/>
      <c r="DCY17" s="3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W17" s="1"/>
      <c r="DDZ17" s="3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X17" s="1"/>
      <c r="DFA17" s="3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Y17" s="1"/>
      <c r="DGB17" s="3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Z17" s="1"/>
      <c r="DHC17" s="3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IA17" s="1"/>
      <c r="DID17" s="3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B17" s="1"/>
      <c r="DJE17" s="3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C17" s="1"/>
      <c r="DKF17" s="3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D17" s="1"/>
      <c r="DLG17" s="3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E17" s="1"/>
      <c r="DMH17" s="3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F17" s="1"/>
      <c r="DNI17" s="3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G17" s="1"/>
      <c r="DOJ17" s="3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H17" s="1"/>
      <c r="DPK17" s="3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I17" s="1"/>
      <c r="DQL17" s="3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J17" s="1"/>
      <c r="DRM17" s="3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K17" s="1"/>
      <c r="DSN17" s="3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L17" s="1"/>
      <c r="DTO17" s="3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M17" s="1"/>
      <c r="DUP17" s="3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N17" s="1"/>
      <c r="DVQ17" s="3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O17" s="1"/>
      <c r="DWR17" s="3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P17" s="1"/>
      <c r="DXS17" s="3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Q17" s="1"/>
      <c r="DYT17" s="3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R17" s="1"/>
      <c r="DZU17" s="3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S17" s="1"/>
      <c r="EAV17" s="3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T17" s="1"/>
      <c r="EBW17" s="3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U17" s="1"/>
      <c r="ECX17" s="3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V17" s="1"/>
      <c r="EDY17" s="3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W17" s="1"/>
      <c r="EEZ17" s="3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X17" s="1"/>
      <c r="EGA17" s="3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Y17" s="1"/>
      <c r="EHB17" s="3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Z17" s="1"/>
      <c r="EIC17" s="3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JA17" s="1"/>
      <c r="EJD17" s="3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B17" s="1"/>
      <c r="EKE17" s="3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C17" s="1"/>
      <c r="ELF17" s="3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D17" s="1"/>
      <c r="EMG17" s="3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E17" s="1"/>
      <c r="ENH17" s="3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F17" s="1"/>
      <c r="EOI17" s="3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G17" s="1"/>
      <c r="EPJ17" s="3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H17" s="1"/>
      <c r="EQK17" s="3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I17" s="1"/>
      <c r="ERL17" s="3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J17" s="1"/>
      <c r="ESM17" s="3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K17" s="1"/>
      <c r="ETN17" s="3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L17" s="1"/>
      <c r="EUO17" s="3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M17" s="1"/>
      <c r="EVP17" s="3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N17" s="1"/>
      <c r="EWQ17" s="3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O17" s="1"/>
      <c r="EXR17" s="3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P17" s="1"/>
      <c r="EYS17" s="3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Q17" s="1"/>
      <c r="EZT17" s="3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R17" s="1"/>
      <c r="FAU17" s="3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S17" s="1"/>
      <c r="FBV17" s="3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T17" s="1"/>
      <c r="FCW17" s="3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U17" s="1"/>
      <c r="FDX17" s="3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V17" s="1"/>
      <c r="FEY17" s="3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W17" s="1"/>
      <c r="FFZ17" s="3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X17" s="1"/>
      <c r="FHA17" s="3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Y17" s="1"/>
      <c r="FIB17" s="3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Z17" s="1"/>
      <c r="FJC17" s="3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KA17" s="1"/>
      <c r="FKD17" s="3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B17" s="1"/>
      <c r="FLE17" s="3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C17" s="1"/>
      <c r="FMF17" s="3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D17" s="1"/>
      <c r="FNG17" s="3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E17" s="1"/>
      <c r="FOH17" s="3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F17" s="1"/>
      <c r="FPI17" s="3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G17" s="1"/>
      <c r="FQJ17" s="3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H17" s="1"/>
      <c r="FRK17" s="3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I17" s="1"/>
      <c r="FSL17" s="3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J17" s="1"/>
      <c r="FTM17" s="3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K17" s="1"/>
      <c r="FUN17" s="3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L17" s="1"/>
      <c r="FVO17" s="3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M17" s="1"/>
      <c r="FWP17" s="3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N17" s="1"/>
      <c r="FXQ17" s="3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O17" s="1"/>
      <c r="FYR17" s="3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P17" s="1"/>
      <c r="FZS17" s="3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Q17" s="1"/>
      <c r="GAT17" s="3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R17" s="1"/>
      <c r="GBU17" s="3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S17" s="1"/>
      <c r="GCV17" s="3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T17" s="1"/>
      <c r="GDW17" s="3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U17" s="1"/>
      <c r="GEX17" s="3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V17" s="1"/>
      <c r="GFY17" s="3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W17" s="1"/>
      <c r="GGZ17" s="3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X17" s="1"/>
      <c r="GIA17" s="3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Y17" s="1"/>
      <c r="GJB17" s="3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Z17" s="1"/>
      <c r="GKC17" s="3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LA17" s="1"/>
      <c r="GLD17" s="3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B17" s="1"/>
      <c r="GME17" s="3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C17" s="1"/>
      <c r="GNF17" s="3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D17" s="1"/>
      <c r="GOG17" s="3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E17" s="1"/>
      <c r="GPH17" s="3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F17" s="1"/>
      <c r="GQI17" s="3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G17" s="1"/>
      <c r="GRJ17" s="3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H17" s="1"/>
      <c r="GSK17" s="3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I17" s="1"/>
      <c r="GTL17" s="3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J17" s="1"/>
      <c r="GUM17" s="3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K17" s="1"/>
      <c r="GVN17" s="3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L17" s="1"/>
      <c r="GWO17" s="3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M17" s="1"/>
      <c r="GXP17" s="3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N17" s="1"/>
      <c r="GYQ17" s="3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O17" s="1"/>
      <c r="GZR17" s="3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P17" s="1"/>
      <c r="HAS17" s="3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Q17" s="1"/>
      <c r="HBT17" s="3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R17" s="1"/>
      <c r="HCU17" s="3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S17" s="1"/>
      <c r="HDV17" s="3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T17" s="1"/>
      <c r="HEW17" s="3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U17" s="1"/>
      <c r="HFX17" s="3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V17" s="1"/>
      <c r="HGY17" s="3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W17" s="1"/>
      <c r="HHZ17" s="3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X17" s="1"/>
      <c r="HJA17" s="3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Y17" s="1"/>
      <c r="HKB17" s="3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Z17" s="1"/>
      <c r="HLC17" s="3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MA17" s="1"/>
      <c r="HMD17" s="3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B17" s="1"/>
      <c r="HNE17" s="3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C17" s="1"/>
      <c r="HOF17" s="3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D17" s="1"/>
      <c r="HPG17" s="3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E17" s="1"/>
      <c r="HQH17" s="3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F17" s="1"/>
      <c r="HRI17" s="3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G17" s="1"/>
      <c r="HSJ17" s="3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H17" s="1"/>
      <c r="HTK17" s="3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I17" s="1"/>
      <c r="HUL17" s="3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J17" s="1"/>
      <c r="HVM17" s="3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K17" s="1"/>
      <c r="HWN17" s="3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L17" s="1"/>
      <c r="HXO17" s="3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M17" s="1"/>
      <c r="HYP17" s="3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N17" s="1"/>
      <c r="HZQ17" s="3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O17" s="1"/>
      <c r="IAR17" s="3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P17" s="1"/>
      <c r="IBS17" s="3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Q17" s="1"/>
      <c r="ICT17" s="3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R17" s="1"/>
      <c r="IDU17" s="3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S17" s="1"/>
      <c r="IEV17" s="3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T17" s="1"/>
      <c r="IFW17" s="3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U17" s="1"/>
      <c r="IGX17" s="3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V17" s="1"/>
      <c r="IHY17" s="3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W17" s="1"/>
      <c r="IIZ17" s="3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X17" s="1"/>
      <c r="IKA17" s="3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Y17" s="1"/>
      <c r="ILB17" s="3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Z17" s="1"/>
      <c r="IMC17" s="3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NA17" s="1"/>
      <c r="IND17" s="3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B17" s="1"/>
      <c r="IOE17" s="3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C17" s="1"/>
      <c r="IPF17" s="3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D17" s="1"/>
      <c r="IQG17" s="3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E17" s="1"/>
      <c r="IRH17" s="3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F17" s="1"/>
      <c r="ISI17" s="3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G17" s="1"/>
      <c r="ITJ17" s="3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H17" s="1"/>
      <c r="IUK17" s="3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I17" s="1"/>
      <c r="IVL17" s="3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J17" s="1"/>
      <c r="IWM17" s="3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K17" s="1"/>
      <c r="IXN17" s="3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L17" s="1"/>
      <c r="IYO17" s="3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M17" s="1"/>
      <c r="IZP17" s="3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N17" s="1"/>
      <c r="JAQ17" s="3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O17" s="1"/>
      <c r="JBR17" s="3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P17" s="1"/>
      <c r="JCS17" s="3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Q17" s="1"/>
      <c r="JDT17" s="3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R17" s="1"/>
      <c r="JEU17" s="3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S17" s="1"/>
      <c r="JFV17" s="3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T17" s="1"/>
      <c r="JGW17" s="3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U17" s="1"/>
      <c r="JHX17" s="3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V17" s="1"/>
      <c r="JIY17" s="3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W17" s="1"/>
      <c r="JJZ17" s="3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X17" s="1"/>
      <c r="JLA17" s="3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Y17" s="1"/>
      <c r="JMB17" s="3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Z17" s="1"/>
      <c r="JNC17" s="3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OA17" s="1"/>
      <c r="JOD17" s="3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B17" s="1"/>
      <c r="JPE17" s="3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C17" s="1"/>
      <c r="JQF17" s="3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D17" s="1"/>
      <c r="JRG17" s="3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E17" s="1"/>
      <c r="JSH17" s="3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F17" s="1"/>
      <c r="JTI17" s="3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G17" s="1"/>
      <c r="JUJ17" s="3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H17" s="1"/>
      <c r="JVK17" s="3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I17" s="1"/>
      <c r="JWL17" s="3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J17" s="1"/>
      <c r="JXM17" s="3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K17" s="1"/>
      <c r="JYN17" s="3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L17" s="1"/>
      <c r="JZO17" s="3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M17" s="1"/>
      <c r="KAP17" s="3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N17" s="1"/>
      <c r="KBQ17" s="3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O17" s="1"/>
      <c r="KCR17" s="3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P17" s="1"/>
      <c r="KDS17" s="3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Q17" s="1"/>
      <c r="KET17" s="3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R17" s="1"/>
      <c r="KFU17" s="3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S17" s="1"/>
      <c r="KGV17" s="3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T17" s="1"/>
      <c r="KHW17" s="3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U17" s="1"/>
      <c r="KIX17" s="3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V17" s="1"/>
      <c r="KJY17" s="3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W17" s="1"/>
      <c r="KKZ17" s="3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X17" s="1"/>
      <c r="KMA17" s="3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Y17" s="1"/>
      <c r="KNB17" s="3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Z17" s="1"/>
      <c r="KOC17" s="3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PA17" s="1"/>
      <c r="KPD17" s="3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B17" s="1"/>
      <c r="KQE17" s="3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C17" s="1"/>
      <c r="KRF17" s="3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D17" s="1"/>
      <c r="KSG17" s="3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E17" s="1"/>
      <c r="KTH17" s="3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F17" s="1"/>
      <c r="KUI17" s="3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G17" s="1"/>
      <c r="KVJ17" s="3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H17" s="1"/>
      <c r="KWK17" s="3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I17" s="1"/>
      <c r="KXL17" s="3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J17" s="1"/>
      <c r="KYM17" s="3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K17" s="1"/>
      <c r="KZN17" s="3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L17" s="1"/>
      <c r="LAO17" s="3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M17" s="1"/>
      <c r="LBP17" s="3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N17" s="1"/>
      <c r="LCQ17" s="3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O17" s="1"/>
      <c r="LDR17" s="3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P17" s="1"/>
      <c r="LES17" s="3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Q17" s="1"/>
      <c r="LFT17" s="3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R17" s="1"/>
      <c r="LGU17" s="3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S17" s="1"/>
      <c r="LHV17" s="3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T17" s="1"/>
      <c r="LIW17" s="3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U17" s="1"/>
      <c r="LJX17" s="3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V17" s="1"/>
      <c r="LKY17" s="3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W17" s="1"/>
      <c r="LLZ17" s="3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X17" s="1"/>
      <c r="LNA17" s="3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Y17" s="1"/>
      <c r="LOB17" s="3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Z17" s="1"/>
      <c r="LPC17" s="3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QA17" s="1"/>
      <c r="LQD17" s="3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B17" s="1"/>
      <c r="LRE17" s="3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C17" s="1"/>
      <c r="LSF17" s="3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D17" s="1"/>
      <c r="LTG17" s="3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E17" s="1"/>
      <c r="LUH17" s="3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F17" s="1"/>
      <c r="LVI17" s="3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G17" s="1"/>
      <c r="LWJ17" s="3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H17" s="1"/>
      <c r="LXK17" s="3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I17" s="1"/>
      <c r="LYL17" s="3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J17" s="1"/>
      <c r="LZM17" s="3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K17" s="1"/>
      <c r="MAN17" s="3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L17" s="1"/>
      <c r="MBO17" s="3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M17" s="1"/>
      <c r="MCP17" s="3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N17" s="1"/>
      <c r="MDQ17" s="3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O17" s="1"/>
      <c r="MER17" s="3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P17" s="1"/>
      <c r="MFS17" s="3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Q17" s="1"/>
      <c r="MGT17" s="3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R17" s="1"/>
      <c r="MHU17" s="3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S17" s="1"/>
      <c r="MIV17" s="3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T17" s="1"/>
      <c r="MJW17" s="3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U17" s="1"/>
      <c r="MKX17" s="3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V17" s="1"/>
      <c r="MLY17" s="3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W17" s="1"/>
      <c r="MMZ17" s="3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X17" s="1"/>
      <c r="MOA17" s="3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Y17" s="1"/>
      <c r="MPB17" s="3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Z17" s="1"/>
      <c r="MQC17" s="3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RA17" s="1"/>
      <c r="MRD17" s="3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B17" s="1"/>
      <c r="MSE17" s="3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C17" s="1"/>
      <c r="MTF17" s="3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D17" s="1"/>
      <c r="MUG17" s="3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E17" s="1"/>
      <c r="MVH17" s="3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F17" s="1"/>
      <c r="MWI17" s="3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G17" s="1"/>
      <c r="MXJ17" s="3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H17" s="1"/>
      <c r="MYK17" s="3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I17" s="1"/>
      <c r="MZL17" s="3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J17" s="1"/>
      <c r="NAM17" s="3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K17" s="1"/>
      <c r="NBN17" s="3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L17" s="1"/>
      <c r="NCO17" s="3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M17" s="1"/>
      <c r="NDP17" s="3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N17" s="1"/>
      <c r="NEQ17" s="3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O17" s="1"/>
      <c r="NFR17" s="3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P17" s="1"/>
      <c r="NGS17" s="3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Q17" s="1"/>
      <c r="NHT17" s="3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R17" s="1"/>
      <c r="NIU17" s="3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S17" s="1"/>
      <c r="NJV17" s="3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T17" s="1"/>
      <c r="NKW17" s="3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U17" s="1"/>
      <c r="NLX17" s="3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V17" s="1"/>
      <c r="NMY17" s="3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W17" s="1"/>
      <c r="NNZ17" s="3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X17" s="1"/>
      <c r="NPA17" s="3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Y17" s="1"/>
      <c r="NQB17" s="3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Z17" s="1"/>
      <c r="NRC17" s="3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SA17" s="1"/>
      <c r="NSD17" s="3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B17" s="1"/>
      <c r="NTE17" s="3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C17" s="1"/>
      <c r="NUF17" s="3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D17" s="1"/>
      <c r="NVG17" s="3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E17" s="1"/>
      <c r="NWH17" s="3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F17" s="1"/>
      <c r="NXI17" s="3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G17" s="1"/>
      <c r="NYJ17" s="3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H17" s="1"/>
      <c r="NZK17" s="3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I17" s="1"/>
      <c r="OAL17" s="3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J17" s="1"/>
      <c r="OBM17" s="3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K17" s="1"/>
      <c r="OCN17" s="3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L17" s="1"/>
      <c r="ODO17" s="3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M17" s="1"/>
      <c r="OEP17" s="3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N17" s="1"/>
      <c r="OFQ17" s="3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O17" s="1"/>
      <c r="OGR17" s="3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P17" s="1"/>
      <c r="OHS17" s="3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Q17" s="1"/>
      <c r="OIT17" s="3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R17" s="1"/>
      <c r="OJU17" s="3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S17" s="1"/>
      <c r="OKV17" s="3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T17" s="1"/>
      <c r="OLW17" s="3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U17" s="1"/>
      <c r="OMX17" s="3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V17" s="1"/>
      <c r="ONY17" s="3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W17" s="1"/>
      <c r="OOZ17" s="3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X17" s="1"/>
      <c r="OQA17" s="3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Y17" s="1"/>
      <c r="ORB17" s="3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Z17" s="1"/>
      <c r="OSC17" s="3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TA17" s="1"/>
      <c r="OTD17" s="3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B17" s="1"/>
      <c r="OUE17" s="3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C17" s="1"/>
      <c r="OVF17" s="3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D17" s="1"/>
      <c r="OWG17" s="3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E17" s="1"/>
      <c r="OXH17" s="3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F17" s="1"/>
      <c r="OYI17" s="3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G17" s="1"/>
      <c r="OZJ17" s="3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H17" s="1"/>
      <c r="PAK17" s="3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I17" s="1"/>
      <c r="PBL17" s="3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J17" s="1"/>
      <c r="PCM17" s="3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K17" s="1"/>
      <c r="PDN17" s="3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L17" s="1"/>
      <c r="PEO17" s="3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M17" s="1"/>
      <c r="PFP17" s="3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N17" s="1"/>
      <c r="PGQ17" s="3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O17" s="1"/>
      <c r="PHR17" s="3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P17" s="1"/>
      <c r="PIS17" s="3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Q17" s="1"/>
      <c r="PJT17" s="3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R17" s="1"/>
      <c r="PKU17" s="3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S17" s="1"/>
      <c r="PLV17" s="3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T17" s="1"/>
      <c r="PMW17" s="3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U17" s="1"/>
      <c r="PNX17" s="3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V17" s="1"/>
      <c r="POY17" s="3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W17" s="1"/>
      <c r="PPZ17" s="3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X17" s="1"/>
      <c r="PRA17" s="3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Y17" s="1"/>
      <c r="PSB17" s="3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Z17" s="1"/>
      <c r="PTC17" s="3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UA17" s="1"/>
      <c r="PUD17" s="3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B17" s="1"/>
      <c r="PVE17" s="3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C17" s="1"/>
      <c r="PWF17" s="3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D17" s="1"/>
      <c r="PXG17" s="3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E17" s="1"/>
      <c r="PYH17" s="3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F17" s="1"/>
      <c r="PZI17" s="3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G17" s="1"/>
      <c r="QAJ17" s="3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H17" s="1"/>
      <c r="QBK17" s="3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I17" s="1"/>
      <c r="QCL17" s="3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J17" s="1"/>
      <c r="QDM17" s="3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K17" s="1"/>
      <c r="QEN17" s="3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L17" s="1"/>
      <c r="QFO17" s="3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M17" s="1"/>
      <c r="QGP17" s="3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N17" s="1"/>
      <c r="QHQ17" s="3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O17" s="1"/>
      <c r="QIR17" s="3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P17" s="1"/>
      <c r="QJS17" s="3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Q17" s="1"/>
      <c r="QKT17" s="3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R17" s="1"/>
      <c r="QLU17" s="3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S17" s="1"/>
      <c r="QMV17" s="3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T17" s="1"/>
      <c r="QNW17" s="3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U17" s="1"/>
      <c r="QOX17" s="3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V17" s="1"/>
      <c r="QPY17" s="3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W17" s="1"/>
      <c r="QQZ17" s="3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X17" s="1"/>
      <c r="QSA17" s="3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Y17" s="1"/>
      <c r="QTB17" s="3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Z17" s="1"/>
      <c r="QUC17" s="3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VA17" s="1"/>
      <c r="QVD17" s="3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B17" s="1"/>
      <c r="QWE17" s="3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C17" s="1"/>
      <c r="QXF17" s="3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D17" s="1"/>
      <c r="QYG17" s="3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E17" s="1"/>
      <c r="QZH17" s="3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F17" s="1"/>
      <c r="RAI17" s="3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G17" s="1"/>
      <c r="RBJ17" s="3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H17" s="1"/>
      <c r="RCK17" s="3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I17" s="1"/>
      <c r="RDL17" s="3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J17" s="1"/>
      <c r="REM17" s="3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K17" s="1"/>
      <c r="RFN17" s="3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L17" s="1"/>
      <c r="RGO17" s="3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M17" s="1"/>
      <c r="RHP17" s="3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N17" s="1"/>
      <c r="RIQ17" s="3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O17" s="1"/>
      <c r="RJR17" s="3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P17" s="1"/>
      <c r="RKS17" s="3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Q17" s="1"/>
      <c r="RLT17" s="3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R17" s="1"/>
      <c r="RMU17" s="3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S17" s="1"/>
      <c r="RNV17" s="3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T17" s="1"/>
      <c r="ROW17" s="3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U17" s="1"/>
      <c r="RPX17" s="3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V17" s="1"/>
      <c r="RQY17" s="3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W17" s="1"/>
      <c r="RRZ17" s="3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X17" s="1"/>
      <c r="RTA17" s="3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Y17" s="1"/>
      <c r="RUB17" s="3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Z17" s="1"/>
      <c r="RVC17" s="3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WA17" s="1"/>
      <c r="RWD17" s="3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B17" s="1"/>
      <c r="RXE17" s="3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C17" s="1"/>
      <c r="RYF17" s="3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D17" s="1"/>
      <c r="RZG17" s="3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E17" s="1"/>
      <c r="SAH17" s="3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F17" s="1"/>
      <c r="SBI17" s="3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G17" s="1"/>
      <c r="SCJ17" s="3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H17" s="1"/>
      <c r="SDK17" s="3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I17" s="1"/>
      <c r="SEL17" s="3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J17" s="1"/>
      <c r="SFM17" s="3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K17" s="1"/>
      <c r="SGN17" s="3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L17" s="1"/>
      <c r="SHO17" s="3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M17" s="1"/>
      <c r="SIP17" s="3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N17" s="1"/>
      <c r="SJQ17" s="3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O17" s="1"/>
      <c r="SKR17" s="3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P17" s="1"/>
      <c r="SLS17" s="3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Q17" s="1"/>
      <c r="SMT17" s="3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R17" s="1"/>
      <c r="SNU17" s="3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S17" s="1"/>
      <c r="SOV17" s="3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T17" s="1"/>
      <c r="SPW17" s="3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U17" s="1"/>
      <c r="SQX17" s="3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V17" s="1"/>
      <c r="SRY17" s="3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W17" s="1"/>
      <c r="SSZ17" s="3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X17" s="1"/>
      <c r="SUA17" s="3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Y17" s="1"/>
      <c r="SVB17" s="3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Z17" s="1"/>
      <c r="SWC17" s="3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XA17" s="1"/>
      <c r="SXD17" s="3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B17" s="1"/>
      <c r="SYE17" s="3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C17" s="1"/>
      <c r="SZF17" s="3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D17" s="1"/>
      <c r="TAG17" s="3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E17" s="1"/>
      <c r="TBH17" s="3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F17" s="1"/>
      <c r="TCI17" s="3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G17" s="1"/>
      <c r="TDJ17" s="3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H17" s="1"/>
      <c r="TEK17" s="3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I17" s="1"/>
      <c r="TFL17" s="3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J17" s="1"/>
      <c r="TGM17" s="3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K17" s="1"/>
      <c r="THN17" s="3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L17" s="1"/>
      <c r="TIO17" s="3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M17" s="1"/>
      <c r="TJP17" s="3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N17" s="1"/>
      <c r="TKQ17" s="3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O17" s="1"/>
      <c r="TLR17" s="3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P17" s="1"/>
      <c r="TMS17" s="3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Q17" s="1"/>
      <c r="TNT17" s="3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R17" s="1"/>
      <c r="TOU17" s="3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S17" s="1"/>
      <c r="TPV17" s="3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T17" s="1"/>
      <c r="TQW17" s="3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U17" s="1"/>
      <c r="TRX17" s="3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V17" s="1"/>
      <c r="TSY17" s="3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W17" s="1"/>
      <c r="TTZ17" s="3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X17" s="1"/>
      <c r="TVA17" s="3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Y17" s="1"/>
      <c r="TWB17" s="3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Z17" s="1"/>
      <c r="TXC17" s="3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YA17" s="1"/>
      <c r="TYD17" s="3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B17" s="1"/>
      <c r="TZE17" s="3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C17" s="1"/>
      <c r="UAF17" s="3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D17" s="1"/>
      <c r="UBG17" s="3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E17" s="1"/>
      <c r="UCH17" s="3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F17" s="1"/>
      <c r="UDI17" s="3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G17" s="1"/>
      <c r="UEJ17" s="3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H17" s="1"/>
      <c r="UFK17" s="3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I17" s="1"/>
      <c r="UGL17" s="3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J17" s="1"/>
      <c r="UHM17" s="3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K17" s="1"/>
      <c r="UIN17" s="3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L17" s="1"/>
      <c r="UJO17" s="3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M17" s="1"/>
      <c r="UKP17" s="3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N17" s="1"/>
      <c r="ULQ17" s="3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O17" s="1"/>
      <c r="UMR17" s="3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P17" s="1"/>
      <c r="UNS17" s="3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Q17" s="1"/>
      <c r="UOT17" s="3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R17" s="1"/>
      <c r="UPU17" s="3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S17" s="1"/>
      <c r="UQV17" s="3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T17" s="1"/>
      <c r="URW17" s="3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U17" s="1"/>
      <c r="USX17" s="3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V17" s="1"/>
      <c r="UTY17" s="3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W17" s="1"/>
      <c r="UUZ17" s="3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X17" s="1"/>
      <c r="UWA17" s="3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Y17" s="1"/>
      <c r="UXB17" s="3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Z17" s="1"/>
      <c r="UYC17" s="3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ZA17" s="1"/>
      <c r="UZD17" s="3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B17" s="1"/>
      <c r="VAE17" s="3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C17" s="1"/>
      <c r="VBF17" s="3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D17" s="1"/>
      <c r="VCG17" s="3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E17" s="1"/>
      <c r="VDH17" s="3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F17" s="1"/>
      <c r="VEI17" s="3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G17" s="1"/>
      <c r="VFJ17" s="3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H17" s="1"/>
      <c r="VGK17" s="3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I17" s="1"/>
      <c r="VHL17" s="3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J17" s="1"/>
      <c r="VIM17" s="3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K17" s="1"/>
      <c r="VJN17" s="3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L17" s="1"/>
      <c r="VKO17" s="3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M17" s="1"/>
      <c r="VLP17" s="3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N17" s="1"/>
      <c r="VMQ17" s="3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O17" s="1"/>
      <c r="VNR17" s="3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P17" s="1"/>
      <c r="VOS17" s="3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Q17" s="1"/>
      <c r="VPT17" s="3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R17" s="1"/>
      <c r="VQU17" s="3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S17" s="1"/>
      <c r="VRV17" s="3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T17" s="1"/>
      <c r="VSW17" s="3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U17" s="1"/>
      <c r="VTX17" s="3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V17" s="1"/>
      <c r="VUY17" s="3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W17" s="1"/>
      <c r="VVZ17" s="3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X17" s="1"/>
      <c r="VXA17" s="3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Y17" s="1"/>
      <c r="VYB17" s="3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Z17" s="1"/>
      <c r="VZC17" s="3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WAA17" s="1"/>
      <c r="WAD17" s="3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B17" s="1"/>
      <c r="WBE17" s="3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C17" s="1"/>
      <c r="WCF17" s="3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D17" s="1"/>
      <c r="WDG17" s="3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E17" s="1"/>
      <c r="WEH17" s="3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F17" s="1"/>
      <c r="WFI17" s="3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G17" s="1"/>
      <c r="WGJ17" s="3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H17" s="1"/>
      <c r="WHK17" s="3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I17" s="1"/>
      <c r="WIL17" s="3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J17" s="1"/>
      <c r="WJM17" s="3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K17" s="1"/>
      <c r="WKN17" s="3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L17" s="1"/>
      <c r="WLO17" s="3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M17" s="1"/>
      <c r="WMP17" s="3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N17" s="1"/>
      <c r="WNQ17" s="3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O17" s="1"/>
      <c r="WOR17" s="3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P17" s="1"/>
      <c r="WPS17" s="3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Q17" s="1"/>
      <c r="WQT17" s="3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R17" s="1"/>
      <c r="WRU17" s="3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S17" s="1"/>
      <c r="WSV17" s="3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T17" s="1"/>
      <c r="WTW17" s="3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U17" s="1"/>
      <c r="WUX17" s="3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V17" s="1"/>
      <c r="WVY17" s="3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W17" s="1"/>
      <c r="WWZ17" s="3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X17" s="1"/>
      <c r="WYA17" s="3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Y17" s="1"/>
      <c r="WZB17" s="3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Z17" s="1"/>
      <c r="XAC17" s="3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BA17" s="1"/>
      <c r="XBD17" s="3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B17" s="1"/>
      <c r="XCE17" s="3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C17" s="1"/>
      <c r="XDF17" s="3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D17" s="1"/>
      <c r="XEG17" s="3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</row>
    <row r="18" spans="1:1022 1025:2048 2051:3072 3074:14336 14338:15359 15362:16382" ht="21" x14ac:dyDescent="0.2">
      <c r="A18" s="3" t="s">
        <v>60</v>
      </c>
      <c r="C18" s="8">
        <v>5746206</v>
      </c>
      <c r="D18" s="8"/>
      <c r="E18" s="8">
        <v>270408188897</v>
      </c>
      <c r="F18" s="8"/>
      <c r="G18" s="8">
        <v>289884815770.72498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5746206</v>
      </c>
      <c r="R18" s="8"/>
      <c r="S18" s="8">
        <v>48200</v>
      </c>
      <c r="T18" s="8"/>
      <c r="U18" s="8">
        <v>270408188897</v>
      </c>
      <c r="V18" s="8"/>
      <c r="W18" s="8">
        <v>275319174781.26001</v>
      </c>
      <c r="Y18" s="1">
        <v>1.8162911840293901E-2</v>
      </c>
      <c r="AA18" s="43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X18" s="1"/>
      <c r="BA18" s="3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Y18" s="1"/>
      <c r="CB18" s="3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Z18" s="1"/>
      <c r="DC18" s="3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EA18" s="1"/>
      <c r="ED18" s="3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B18" s="1"/>
      <c r="FE18" s="3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C18" s="1"/>
      <c r="GF18" s="3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D18" s="1"/>
      <c r="HG18" s="3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E18" s="1"/>
      <c r="IH18" s="3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F18" s="1"/>
      <c r="JI18" s="3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G18" s="1"/>
      <c r="KJ18" s="3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H18" s="1"/>
      <c r="LK18" s="3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I18" s="1"/>
      <c r="ML18" s="3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J18" s="1"/>
      <c r="NM18" s="3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K18" s="1"/>
      <c r="ON18" s="3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L18" s="1"/>
      <c r="PO18" s="3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M18" s="1"/>
      <c r="QP18" s="3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N18" s="1"/>
      <c r="RQ18" s="3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O18" s="1"/>
      <c r="SR18" s="3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P18" s="1"/>
      <c r="TS18" s="3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Q18" s="1"/>
      <c r="UT18" s="3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R18" s="1"/>
      <c r="VU18" s="3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S18" s="1"/>
      <c r="WV18" s="3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T18" s="1"/>
      <c r="XW18" s="3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U18" s="1"/>
      <c r="YX18" s="3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V18" s="1"/>
      <c r="ZY18" s="3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W18" s="1"/>
      <c r="AAZ18" s="3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X18" s="1"/>
      <c r="ACA18" s="3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Y18" s="1"/>
      <c r="ADB18" s="3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Z18" s="1"/>
      <c r="AEC18" s="3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FA18" s="1"/>
      <c r="AFD18" s="3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B18" s="1"/>
      <c r="AGE18" s="3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C18" s="1"/>
      <c r="AHF18" s="3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D18" s="1"/>
      <c r="AIG18" s="3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E18" s="1"/>
      <c r="AJH18" s="3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F18" s="1"/>
      <c r="AKI18" s="3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G18" s="1"/>
      <c r="ALJ18" s="3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H18" s="1"/>
      <c r="AMK18" s="3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I18" s="1"/>
      <c r="ANL18" s="3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J18" s="1"/>
      <c r="AOM18" s="3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K18" s="1"/>
      <c r="APN18" s="3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L18" s="1"/>
      <c r="AQO18" s="3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M18" s="1"/>
      <c r="ARP18" s="3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N18" s="1"/>
      <c r="ASQ18" s="3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O18" s="1"/>
      <c r="ATR18" s="3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P18" s="1"/>
      <c r="AUS18" s="3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Q18" s="1"/>
      <c r="AVT18" s="3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R18" s="1"/>
      <c r="AWU18" s="3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S18" s="1"/>
      <c r="AXV18" s="3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T18" s="1"/>
      <c r="AYW18" s="3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U18" s="1"/>
      <c r="AZX18" s="3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V18" s="1"/>
      <c r="BAY18" s="3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W18" s="1"/>
      <c r="BBZ18" s="3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X18" s="1"/>
      <c r="BDA18" s="3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Y18" s="1"/>
      <c r="BEB18" s="3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Z18" s="1"/>
      <c r="BFC18" s="3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GA18" s="1"/>
      <c r="BGD18" s="3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B18" s="1"/>
      <c r="BHE18" s="3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C18" s="1"/>
      <c r="BIF18" s="3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D18" s="1"/>
      <c r="BJG18" s="3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E18" s="1"/>
      <c r="BKH18" s="3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F18" s="1"/>
      <c r="BLI18" s="3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G18" s="1"/>
      <c r="BMJ18" s="3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H18" s="1"/>
      <c r="BNK18" s="3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I18" s="1"/>
      <c r="BOL18" s="3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J18" s="1"/>
      <c r="BPM18" s="3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K18" s="1"/>
      <c r="BQN18" s="3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L18" s="1"/>
      <c r="BRO18" s="3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M18" s="1"/>
      <c r="BSP18" s="3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N18" s="1"/>
      <c r="BTQ18" s="3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O18" s="1"/>
      <c r="BUR18" s="3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P18" s="1"/>
      <c r="BVS18" s="3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Q18" s="1"/>
      <c r="BWT18" s="3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R18" s="1"/>
      <c r="BXU18" s="3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S18" s="1"/>
      <c r="BYV18" s="3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T18" s="1"/>
      <c r="BZW18" s="3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U18" s="1"/>
      <c r="CAX18" s="3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V18" s="1"/>
      <c r="CBY18" s="3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W18" s="1"/>
      <c r="CCZ18" s="3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X18" s="1"/>
      <c r="CEA18" s="3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Y18" s="1"/>
      <c r="CFB18" s="3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Z18" s="1"/>
      <c r="CGC18" s="3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HA18" s="1"/>
      <c r="CHD18" s="3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B18" s="1"/>
      <c r="CIE18" s="3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C18" s="1"/>
      <c r="CJF18" s="3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D18" s="1"/>
      <c r="CKG18" s="3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E18" s="1"/>
      <c r="CLH18" s="3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F18" s="1"/>
      <c r="CMI18" s="3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G18" s="1"/>
      <c r="CNJ18" s="3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H18" s="1"/>
      <c r="COK18" s="3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I18" s="1"/>
      <c r="CPL18" s="3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J18" s="1"/>
      <c r="CQM18" s="3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K18" s="1"/>
      <c r="CRN18" s="3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L18" s="1"/>
      <c r="CSO18" s="3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M18" s="1"/>
      <c r="CTP18" s="3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N18" s="1"/>
      <c r="CUQ18" s="3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O18" s="1"/>
      <c r="CVR18" s="3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P18" s="1"/>
      <c r="CWS18" s="3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Q18" s="1"/>
      <c r="CXT18" s="3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R18" s="1"/>
      <c r="CYU18" s="3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S18" s="1"/>
      <c r="CZV18" s="3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T18" s="1"/>
      <c r="DAW18" s="3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U18" s="1"/>
      <c r="DBX18" s="3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V18" s="1"/>
      <c r="DCY18" s="3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W18" s="1"/>
      <c r="DDZ18" s="3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X18" s="1"/>
      <c r="DFA18" s="3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Y18" s="1"/>
      <c r="DGB18" s="3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Z18" s="1"/>
      <c r="DHC18" s="3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IA18" s="1"/>
      <c r="DID18" s="3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B18" s="1"/>
      <c r="DJE18" s="3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C18" s="1"/>
      <c r="DKF18" s="3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D18" s="1"/>
      <c r="DLG18" s="3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E18" s="1"/>
      <c r="DMH18" s="3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F18" s="1"/>
      <c r="DNI18" s="3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G18" s="1"/>
      <c r="DOJ18" s="3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H18" s="1"/>
      <c r="DPK18" s="3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I18" s="1"/>
      <c r="DQL18" s="3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J18" s="1"/>
      <c r="DRM18" s="3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K18" s="1"/>
      <c r="DSN18" s="3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L18" s="1"/>
      <c r="DTO18" s="3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M18" s="1"/>
      <c r="DUP18" s="3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N18" s="1"/>
      <c r="DVQ18" s="3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O18" s="1"/>
      <c r="DWR18" s="3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P18" s="1"/>
      <c r="DXS18" s="3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Q18" s="1"/>
      <c r="DYT18" s="3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R18" s="1"/>
      <c r="DZU18" s="3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S18" s="1"/>
      <c r="EAV18" s="3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T18" s="1"/>
      <c r="EBW18" s="3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U18" s="1"/>
      <c r="ECX18" s="3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V18" s="1"/>
      <c r="EDY18" s="3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W18" s="1"/>
      <c r="EEZ18" s="3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X18" s="1"/>
      <c r="EGA18" s="3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Y18" s="1"/>
      <c r="EHB18" s="3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Z18" s="1"/>
      <c r="EIC18" s="3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JA18" s="1"/>
      <c r="EJD18" s="3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B18" s="1"/>
      <c r="EKE18" s="3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C18" s="1"/>
      <c r="ELF18" s="3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D18" s="1"/>
      <c r="EMG18" s="3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E18" s="1"/>
      <c r="ENH18" s="3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F18" s="1"/>
      <c r="EOI18" s="3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G18" s="1"/>
      <c r="EPJ18" s="3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H18" s="1"/>
      <c r="EQK18" s="3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I18" s="1"/>
      <c r="ERL18" s="3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J18" s="1"/>
      <c r="ESM18" s="3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K18" s="1"/>
      <c r="ETN18" s="3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L18" s="1"/>
      <c r="EUO18" s="3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M18" s="1"/>
      <c r="EVP18" s="3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N18" s="1"/>
      <c r="EWQ18" s="3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O18" s="1"/>
      <c r="EXR18" s="3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P18" s="1"/>
      <c r="EYS18" s="3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Q18" s="1"/>
      <c r="EZT18" s="3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R18" s="1"/>
      <c r="FAU18" s="3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S18" s="1"/>
      <c r="FBV18" s="3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T18" s="1"/>
      <c r="FCW18" s="3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U18" s="1"/>
      <c r="FDX18" s="3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V18" s="1"/>
      <c r="FEY18" s="3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W18" s="1"/>
      <c r="FFZ18" s="3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X18" s="1"/>
      <c r="FHA18" s="3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Y18" s="1"/>
      <c r="FIB18" s="3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Z18" s="1"/>
      <c r="FJC18" s="3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KA18" s="1"/>
      <c r="FKD18" s="3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B18" s="1"/>
      <c r="FLE18" s="3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C18" s="1"/>
      <c r="FMF18" s="3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D18" s="1"/>
      <c r="FNG18" s="3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E18" s="1"/>
      <c r="FOH18" s="3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F18" s="1"/>
      <c r="FPI18" s="3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G18" s="1"/>
      <c r="FQJ18" s="3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H18" s="1"/>
      <c r="FRK18" s="3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I18" s="1"/>
      <c r="FSL18" s="3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J18" s="1"/>
      <c r="FTM18" s="3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K18" s="1"/>
      <c r="FUN18" s="3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L18" s="1"/>
      <c r="FVO18" s="3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M18" s="1"/>
      <c r="FWP18" s="3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N18" s="1"/>
      <c r="FXQ18" s="3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O18" s="1"/>
      <c r="FYR18" s="3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P18" s="1"/>
      <c r="FZS18" s="3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Q18" s="1"/>
      <c r="GAT18" s="3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R18" s="1"/>
      <c r="GBU18" s="3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S18" s="1"/>
      <c r="GCV18" s="3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T18" s="1"/>
      <c r="GDW18" s="3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U18" s="1"/>
      <c r="GEX18" s="3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V18" s="1"/>
      <c r="GFY18" s="3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W18" s="1"/>
      <c r="GGZ18" s="3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X18" s="1"/>
      <c r="GIA18" s="3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Y18" s="1"/>
      <c r="GJB18" s="3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Z18" s="1"/>
      <c r="GKC18" s="3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LA18" s="1"/>
      <c r="GLD18" s="3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B18" s="1"/>
      <c r="GME18" s="3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C18" s="1"/>
      <c r="GNF18" s="3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D18" s="1"/>
      <c r="GOG18" s="3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E18" s="1"/>
      <c r="GPH18" s="3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F18" s="1"/>
      <c r="GQI18" s="3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G18" s="1"/>
      <c r="GRJ18" s="3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H18" s="1"/>
      <c r="GSK18" s="3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I18" s="1"/>
      <c r="GTL18" s="3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J18" s="1"/>
      <c r="GUM18" s="3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K18" s="1"/>
      <c r="GVN18" s="3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L18" s="1"/>
      <c r="GWO18" s="3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M18" s="1"/>
      <c r="GXP18" s="3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N18" s="1"/>
      <c r="GYQ18" s="3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O18" s="1"/>
      <c r="GZR18" s="3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P18" s="1"/>
      <c r="HAS18" s="3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Q18" s="1"/>
      <c r="HBT18" s="3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R18" s="1"/>
      <c r="HCU18" s="3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S18" s="1"/>
      <c r="HDV18" s="3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T18" s="1"/>
      <c r="HEW18" s="3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U18" s="1"/>
      <c r="HFX18" s="3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V18" s="1"/>
      <c r="HGY18" s="3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W18" s="1"/>
      <c r="HHZ18" s="3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X18" s="1"/>
      <c r="HJA18" s="3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Y18" s="1"/>
      <c r="HKB18" s="3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Z18" s="1"/>
      <c r="HLC18" s="3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MA18" s="1"/>
      <c r="HMD18" s="3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B18" s="1"/>
      <c r="HNE18" s="3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C18" s="1"/>
      <c r="HOF18" s="3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D18" s="1"/>
      <c r="HPG18" s="3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E18" s="1"/>
      <c r="HQH18" s="3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F18" s="1"/>
      <c r="HRI18" s="3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G18" s="1"/>
      <c r="HSJ18" s="3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H18" s="1"/>
      <c r="HTK18" s="3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I18" s="1"/>
      <c r="HUL18" s="3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J18" s="1"/>
      <c r="HVM18" s="3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K18" s="1"/>
      <c r="HWN18" s="3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L18" s="1"/>
      <c r="HXO18" s="3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M18" s="1"/>
      <c r="HYP18" s="3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N18" s="1"/>
      <c r="HZQ18" s="3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O18" s="1"/>
      <c r="IAR18" s="3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P18" s="1"/>
      <c r="IBS18" s="3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Q18" s="1"/>
      <c r="ICT18" s="3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R18" s="1"/>
      <c r="IDU18" s="3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S18" s="1"/>
      <c r="IEV18" s="3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T18" s="1"/>
      <c r="IFW18" s="3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U18" s="1"/>
      <c r="IGX18" s="3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V18" s="1"/>
      <c r="IHY18" s="3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W18" s="1"/>
      <c r="IIZ18" s="3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X18" s="1"/>
      <c r="IKA18" s="3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Y18" s="1"/>
      <c r="ILB18" s="3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Z18" s="1"/>
      <c r="IMC18" s="3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NA18" s="1"/>
      <c r="IND18" s="3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B18" s="1"/>
      <c r="IOE18" s="3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C18" s="1"/>
      <c r="IPF18" s="3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D18" s="1"/>
      <c r="IQG18" s="3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E18" s="1"/>
      <c r="IRH18" s="3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F18" s="1"/>
      <c r="ISI18" s="3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G18" s="1"/>
      <c r="ITJ18" s="3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H18" s="1"/>
      <c r="IUK18" s="3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I18" s="1"/>
      <c r="IVL18" s="3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J18" s="1"/>
      <c r="IWM18" s="3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K18" s="1"/>
      <c r="IXN18" s="3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L18" s="1"/>
      <c r="IYO18" s="3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M18" s="1"/>
      <c r="IZP18" s="3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N18" s="1"/>
      <c r="JAQ18" s="3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O18" s="1"/>
      <c r="JBR18" s="3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P18" s="1"/>
      <c r="JCS18" s="3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Q18" s="1"/>
      <c r="JDT18" s="3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R18" s="1"/>
      <c r="JEU18" s="3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S18" s="1"/>
      <c r="JFV18" s="3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T18" s="1"/>
      <c r="JGW18" s="3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U18" s="1"/>
      <c r="JHX18" s="3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V18" s="1"/>
      <c r="JIY18" s="3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W18" s="1"/>
      <c r="JJZ18" s="3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X18" s="1"/>
      <c r="JLA18" s="3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Y18" s="1"/>
      <c r="JMB18" s="3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Z18" s="1"/>
      <c r="JNC18" s="3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OA18" s="1"/>
      <c r="JOD18" s="3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B18" s="1"/>
      <c r="JPE18" s="3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C18" s="1"/>
      <c r="JQF18" s="3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D18" s="1"/>
      <c r="JRG18" s="3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E18" s="1"/>
      <c r="JSH18" s="3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F18" s="1"/>
      <c r="JTI18" s="3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G18" s="1"/>
      <c r="JUJ18" s="3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H18" s="1"/>
      <c r="JVK18" s="3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I18" s="1"/>
      <c r="JWL18" s="3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J18" s="1"/>
      <c r="JXM18" s="3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K18" s="1"/>
      <c r="JYN18" s="3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L18" s="1"/>
      <c r="JZO18" s="3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M18" s="1"/>
      <c r="KAP18" s="3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N18" s="1"/>
      <c r="KBQ18" s="3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O18" s="1"/>
      <c r="KCR18" s="3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P18" s="1"/>
      <c r="KDS18" s="3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Q18" s="1"/>
      <c r="KET18" s="3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R18" s="1"/>
      <c r="KFU18" s="3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S18" s="1"/>
      <c r="KGV18" s="3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T18" s="1"/>
      <c r="KHW18" s="3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U18" s="1"/>
      <c r="KIX18" s="3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V18" s="1"/>
      <c r="KJY18" s="3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W18" s="1"/>
      <c r="KKZ18" s="3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X18" s="1"/>
      <c r="KMA18" s="3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Y18" s="1"/>
      <c r="KNB18" s="3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Z18" s="1"/>
      <c r="KOC18" s="3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PA18" s="1"/>
      <c r="KPD18" s="3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B18" s="1"/>
      <c r="KQE18" s="3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C18" s="1"/>
      <c r="KRF18" s="3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D18" s="1"/>
      <c r="KSG18" s="3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E18" s="1"/>
      <c r="KTH18" s="3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F18" s="1"/>
      <c r="KUI18" s="3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G18" s="1"/>
      <c r="KVJ18" s="3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H18" s="1"/>
      <c r="KWK18" s="3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I18" s="1"/>
      <c r="KXL18" s="3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J18" s="1"/>
      <c r="KYM18" s="3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K18" s="1"/>
      <c r="KZN18" s="3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L18" s="1"/>
      <c r="LAO18" s="3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M18" s="1"/>
      <c r="LBP18" s="3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N18" s="1"/>
      <c r="LCQ18" s="3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O18" s="1"/>
      <c r="LDR18" s="3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P18" s="1"/>
      <c r="LES18" s="3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Q18" s="1"/>
      <c r="LFT18" s="3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R18" s="1"/>
      <c r="LGU18" s="3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S18" s="1"/>
      <c r="LHV18" s="3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T18" s="1"/>
      <c r="LIW18" s="3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U18" s="1"/>
      <c r="LJX18" s="3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V18" s="1"/>
      <c r="LKY18" s="3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W18" s="1"/>
      <c r="LLZ18" s="3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X18" s="1"/>
      <c r="LNA18" s="3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Y18" s="1"/>
      <c r="LOB18" s="3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Z18" s="1"/>
      <c r="LPC18" s="3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QA18" s="1"/>
      <c r="LQD18" s="3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B18" s="1"/>
      <c r="LRE18" s="3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C18" s="1"/>
      <c r="LSF18" s="3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D18" s="1"/>
      <c r="LTG18" s="3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E18" s="1"/>
      <c r="LUH18" s="3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F18" s="1"/>
      <c r="LVI18" s="3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G18" s="1"/>
      <c r="LWJ18" s="3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H18" s="1"/>
      <c r="LXK18" s="3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I18" s="1"/>
      <c r="LYL18" s="3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J18" s="1"/>
      <c r="LZM18" s="3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K18" s="1"/>
      <c r="MAN18" s="3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L18" s="1"/>
      <c r="MBO18" s="3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M18" s="1"/>
      <c r="MCP18" s="3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N18" s="1"/>
      <c r="MDQ18" s="3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O18" s="1"/>
      <c r="MER18" s="3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P18" s="1"/>
      <c r="MFS18" s="3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Q18" s="1"/>
      <c r="MGT18" s="3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R18" s="1"/>
      <c r="MHU18" s="3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S18" s="1"/>
      <c r="MIV18" s="3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T18" s="1"/>
      <c r="MJW18" s="3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U18" s="1"/>
      <c r="MKX18" s="3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V18" s="1"/>
      <c r="MLY18" s="3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W18" s="1"/>
      <c r="MMZ18" s="3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X18" s="1"/>
      <c r="MOA18" s="3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Y18" s="1"/>
      <c r="MPB18" s="3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Z18" s="1"/>
      <c r="MQC18" s="3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RA18" s="1"/>
      <c r="MRD18" s="3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B18" s="1"/>
      <c r="MSE18" s="3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C18" s="1"/>
      <c r="MTF18" s="3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D18" s="1"/>
      <c r="MUG18" s="3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E18" s="1"/>
      <c r="MVH18" s="3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F18" s="1"/>
      <c r="MWI18" s="3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G18" s="1"/>
      <c r="MXJ18" s="3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H18" s="1"/>
      <c r="MYK18" s="3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I18" s="1"/>
      <c r="MZL18" s="3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J18" s="1"/>
      <c r="NAM18" s="3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K18" s="1"/>
      <c r="NBN18" s="3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L18" s="1"/>
      <c r="NCO18" s="3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M18" s="1"/>
      <c r="NDP18" s="3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N18" s="1"/>
      <c r="NEQ18" s="3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O18" s="1"/>
      <c r="NFR18" s="3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P18" s="1"/>
      <c r="NGS18" s="3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Q18" s="1"/>
      <c r="NHT18" s="3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R18" s="1"/>
      <c r="NIU18" s="3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S18" s="1"/>
      <c r="NJV18" s="3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T18" s="1"/>
      <c r="NKW18" s="3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U18" s="1"/>
      <c r="NLX18" s="3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V18" s="1"/>
      <c r="NMY18" s="3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W18" s="1"/>
      <c r="NNZ18" s="3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X18" s="1"/>
      <c r="NPA18" s="3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Y18" s="1"/>
      <c r="NQB18" s="3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Z18" s="1"/>
      <c r="NRC18" s="3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SA18" s="1"/>
      <c r="NSD18" s="3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B18" s="1"/>
      <c r="NTE18" s="3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C18" s="1"/>
      <c r="NUF18" s="3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D18" s="1"/>
      <c r="NVG18" s="3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E18" s="1"/>
      <c r="NWH18" s="3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F18" s="1"/>
      <c r="NXI18" s="3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G18" s="1"/>
      <c r="NYJ18" s="3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H18" s="1"/>
      <c r="NZK18" s="3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I18" s="1"/>
      <c r="OAL18" s="3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J18" s="1"/>
      <c r="OBM18" s="3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K18" s="1"/>
      <c r="OCN18" s="3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L18" s="1"/>
      <c r="ODO18" s="3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M18" s="1"/>
      <c r="OEP18" s="3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N18" s="1"/>
      <c r="OFQ18" s="3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O18" s="1"/>
      <c r="OGR18" s="3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P18" s="1"/>
      <c r="OHS18" s="3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Q18" s="1"/>
      <c r="OIT18" s="3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R18" s="1"/>
      <c r="OJU18" s="3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S18" s="1"/>
      <c r="OKV18" s="3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T18" s="1"/>
      <c r="OLW18" s="3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U18" s="1"/>
      <c r="OMX18" s="3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V18" s="1"/>
      <c r="ONY18" s="3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W18" s="1"/>
      <c r="OOZ18" s="3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X18" s="1"/>
      <c r="OQA18" s="3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Y18" s="1"/>
      <c r="ORB18" s="3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Z18" s="1"/>
      <c r="OSC18" s="3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TA18" s="1"/>
      <c r="OTD18" s="3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B18" s="1"/>
      <c r="OUE18" s="3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C18" s="1"/>
      <c r="OVF18" s="3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D18" s="1"/>
      <c r="OWG18" s="3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E18" s="1"/>
      <c r="OXH18" s="3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F18" s="1"/>
      <c r="OYI18" s="3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G18" s="1"/>
      <c r="OZJ18" s="3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H18" s="1"/>
      <c r="PAK18" s="3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I18" s="1"/>
      <c r="PBL18" s="3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J18" s="1"/>
      <c r="PCM18" s="3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K18" s="1"/>
      <c r="PDN18" s="3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L18" s="1"/>
      <c r="PEO18" s="3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M18" s="1"/>
      <c r="PFP18" s="3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N18" s="1"/>
      <c r="PGQ18" s="3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O18" s="1"/>
      <c r="PHR18" s="3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P18" s="1"/>
      <c r="PIS18" s="3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Q18" s="1"/>
      <c r="PJT18" s="3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R18" s="1"/>
      <c r="PKU18" s="3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S18" s="1"/>
      <c r="PLV18" s="3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T18" s="1"/>
      <c r="PMW18" s="3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U18" s="1"/>
      <c r="PNX18" s="3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V18" s="1"/>
      <c r="POY18" s="3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W18" s="1"/>
      <c r="PPZ18" s="3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X18" s="1"/>
      <c r="PRA18" s="3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Y18" s="1"/>
      <c r="PSB18" s="3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Z18" s="1"/>
      <c r="PTC18" s="3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UA18" s="1"/>
      <c r="PUD18" s="3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B18" s="1"/>
      <c r="PVE18" s="3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C18" s="1"/>
      <c r="PWF18" s="3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D18" s="1"/>
      <c r="PXG18" s="3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E18" s="1"/>
      <c r="PYH18" s="3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F18" s="1"/>
      <c r="PZI18" s="3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G18" s="1"/>
      <c r="QAJ18" s="3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H18" s="1"/>
      <c r="QBK18" s="3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I18" s="1"/>
      <c r="QCL18" s="3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J18" s="1"/>
      <c r="QDM18" s="3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K18" s="1"/>
      <c r="QEN18" s="3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L18" s="1"/>
      <c r="QFO18" s="3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M18" s="1"/>
      <c r="QGP18" s="3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N18" s="1"/>
      <c r="QHQ18" s="3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O18" s="1"/>
      <c r="QIR18" s="3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P18" s="1"/>
      <c r="QJS18" s="3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Q18" s="1"/>
      <c r="QKT18" s="3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R18" s="1"/>
      <c r="QLU18" s="3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S18" s="1"/>
      <c r="QMV18" s="3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T18" s="1"/>
      <c r="QNW18" s="3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U18" s="1"/>
      <c r="QOX18" s="3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V18" s="1"/>
      <c r="QPY18" s="3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W18" s="1"/>
      <c r="QQZ18" s="3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X18" s="1"/>
      <c r="QSA18" s="3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Y18" s="1"/>
      <c r="QTB18" s="3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Z18" s="1"/>
      <c r="QUC18" s="3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VA18" s="1"/>
      <c r="QVD18" s="3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B18" s="1"/>
      <c r="QWE18" s="3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C18" s="1"/>
      <c r="QXF18" s="3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D18" s="1"/>
      <c r="QYG18" s="3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E18" s="1"/>
      <c r="QZH18" s="3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F18" s="1"/>
      <c r="RAI18" s="3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G18" s="1"/>
      <c r="RBJ18" s="3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H18" s="1"/>
      <c r="RCK18" s="3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I18" s="1"/>
      <c r="RDL18" s="3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J18" s="1"/>
      <c r="REM18" s="3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K18" s="1"/>
      <c r="RFN18" s="3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L18" s="1"/>
      <c r="RGO18" s="3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M18" s="1"/>
      <c r="RHP18" s="3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N18" s="1"/>
      <c r="RIQ18" s="3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O18" s="1"/>
      <c r="RJR18" s="3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P18" s="1"/>
      <c r="RKS18" s="3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Q18" s="1"/>
      <c r="RLT18" s="3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R18" s="1"/>
      <c r="RMU18" s="3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S18" s="1"/>
      <c r="RNV18" s="3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T18" s="1"/>
      <c r="ROW18" s="3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U18" s="1"/>
      <c r="RPX18" s="3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V18" s="1"/>
      <c r="RQY18" s="3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W18" s="1"/>
      <c r="RRZ18" s="3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X18" s="1"/>
      <c r="RTA18" s="3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Y18" s="1"/>
      <c r="RUB18" s="3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Z18" s="1"/>
      <c r="RVC18" s="3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WA18" s="1"/>
      <c r="RWD18" s="3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B18" s="1"/>
      <c r="RXE18" s="3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C18" s="1"/>
      <c r="RYF18" s="3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D18" s="1"/>
      <c r="RZG18" s="3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E18" s="1"/>
      <c r="SAH18" s="3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F18" s="1"/>
      <c r="SBI18" s="3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G18" s="1"/>
      <c r="SCJ18" s="3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H18" s="1"/>
      <c r="SDK18" s="3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I18" s="1"/>
      <c r="SEL18" s="3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J18" s="1"/>
      <c r="SFM18" s="3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K18" s="1"/>
      <c r="SGN18" s="3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L18" s="1"/>
      <c r="SHO18" s="3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M18" s="1"/>
      <c r="SIP18" s="3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N18" s="1"/>
      <c r="SJQ18" s="3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O18" s="1"/>
      <c r="SKR18" s="3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P18" s="1"/>
      <c r="SLS18" s="3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Q18" s="1"/>
      <c r="SMT18" s="3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R18" s="1"/>
      <c r="SNU18" s="3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S18" s="1"/>
      <c r="SOV18" s="3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T18" s="1"/>
      <c r="SPW18" s="3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U18" s="1"/>
      <c r="SQX18" s="3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V18" s="1"/>
      <c r="SRY18" s="3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W18" s="1"/>
      <c r="SSZ18" s="3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X18" s="1"/>
      <c r="SUA18" s="3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Y18" s="1"/>
      <c r="SVB18" s="3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Z18" s="1"/>
      <c r="SWC18" s="3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XA18" s="1"/>
      <c r="SXD18" s="3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B18" s="1"/>
      <c r="SYE18" s="3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C18" s="1"/>
      <c r="SZF18" s="3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D18" s="1"/>
      <c r="TAG18" s="3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E18" s="1"/>
      <c r="TBH18" s="3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F18" s="1"/>
      <c r="TCI18" s="3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G18" s="1"/>
      <c r="TDJ18" s="3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H18" s="1"/>
      <c r="TEK18" s="3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I18" s="1"/>
      <c r="TFL18" s="3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J18" s="1"/>
      <c r="TGM18" s="3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K18" s="1"/>
      <c r="THN18" s="3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L18" s="1"/>
      <c r="TIO18" s="3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M18" s="1"/>
      <c r="TJP18" s="3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N18" s="1"/>
      <c r="TKQ18" s="3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O18" s="1"/>
      <c r="TLR18" s="3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P18" s="1"/>
      <c r="TMS18" s="3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Q18" s="1"/>
      <c r="TNT18" s="3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R18" s="1"/>
      <c r="TOU18" s="3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S18" s="1"/>
      <c r="TPV18" s="3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T18" s="1"/>
      <c r="TQW18" s="3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U18" s="1"/>
      <c r="TRX18" s="3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V18" s="1"/>
      <c r="TSY18" s="3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W18" s="1"/>
      <c r="TTZ18" s="3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X18" s="1"/>
      <c r="TVA18" s="3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Y18" s="1"/>
      <c r="TWB18" s="3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Z18" s="1"/>
      <c r="TXC18" s="3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YA18" s="1"/>
      <c r="TYD18" s="3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B18" s="1"/>
      <c r="TZE18" s="3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C18" s="1"/>
      <c r="UAF18" s="3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D18" s="1"/>
      <c r="UBG18" s="3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E18" s="1"/>
      <c r="UCH18" s="3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F18" s="1"/>
      <c r="UDI18" s="3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G18" s="1"/>
      <c r="UEJ18" s="3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H18" s="1"/>
      <c r="UFK18" s="3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I18" s="1"/>
      <c r="UGL18" s="3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J18" s="1"/>
      <c r="UHM18" s="3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K18" s="1"/>
      <c r="UIN18" s="3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L18" s="1"/>
      <c r="UJO18" s="3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M18" s="1"/>
      <c r="UKP18" s="3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N18" s="1"/>
      <c r="ULQ18" s="3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O18" s="1"/>
      <c r="UMR18" s="3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P18" s="1"/>
      <c r="UNS18" s="3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Q18" s="1"/>
      <c r="UOT18" s="3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R18" s="1"/>
      <c r="UPU18" s="3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S18" s="1"/>
      <c r="UQV18" s="3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T18" s="1"/>
      <c r="URW18" s="3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U18" s="1"/>
      <c r="USX18" s="3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V18" s="1"/>
      <c r="UTY18" s="3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W18" s="1"/>
      <c r="UUZ18" s="3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X18" s="1"/>
      <c r="UWA18" s="3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Y18" s="1"/>
      <c r="UXB18" s="3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Z18" s="1"/>
      <c r="UYC18" s="3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ZA18" s="1"/>
      <c r="UZD18" s="3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B18" s="1"/>
      <c r="VAE18" s="3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C18" s="1"/>
      <c r="VBF18" s="3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D18" s="1"/>
      <c r="VCG18" s="3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E18" s="1"/>
      <c r="VDH18" s="3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F18" s="1"/>
      <c r="VEI18" s="3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G18" s="1"/>
      <c r="VFJ18" s="3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H18" s="1"/>
      <c r="VGK18" s="3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I18" s="1"/>
      <c r="VHL18" s="3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J18" s="1"/>
      <c r="VIM18" s="3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K18" s="1"/>
      <c r="VJN18" s="3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L18" s="1"/>
      <c r="VKO18" s="3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M18" s="1"/>
      <c r="VLP18" s="3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N18" s="1"/>
      <c r="VMQ18" s="3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O18" s="1"/>
      <c r="VNR18" s="3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P18" s="1"/>
      <c r="VOS18" s="3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Q18" s="1"/>
      <c r="VPT18" s="3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R18" s="1"/>
      <c r="VQU18" s="3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S18" s="1"/>
      <c r="VRV18" s="3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T18" s="1"/>
      <c r="VSW18" s="3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U18" s="1"/>
      <c r="VTX18" s="3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V18" s="1"/>
      <c r="VUY18" s="3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W18" s="1"/>
      <c r="VVZ18" s="3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X18" s="1"/>
      <c r="VXA18" s="3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Y18" s="1"/>
      <c r="VYB18" s="3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Z18" s="1"/>
      <c r="VZC18" s="3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WAA18" s="1"/>
      <c r="WAD18" s="3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B18" s="1"/>
      <c r="WBE18" s="3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C18" s="1"/>
      <c r="WCF18" s="3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D18" s="1"/>
      <c r="WDG18" s="3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E18" s="1"/>
      <c r="WEH18" s="3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F18" s="1"/>
      <c r="WFI18" s="3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G18" s="1"/>
      <c r="WGJ18" s="3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H18" s="1"/>
      <c r="WHK18" s="3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I18" s="1"/>
      <c r="WIL18" s="3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J18" s="1"/>
      <c r="WJM18" s="3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K18" s="1"/>
      <c r="WKN18" s="3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L18" s="1"/>
      <c r="WLO18" s="3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M18" s="1"/>
      <c r="WMP18" s="3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N18" s="1"/>
      <c r="WNQ18" s="3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O18" s="1"/>
      <c r="WOR18" s="3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P18" s="1"/>
      <c r="WPS18" s="3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Q18" s="1"/>
      <c r="WQT18" s="3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R18" s="1"/>
      <c r="WRU18" s="3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S18" s="1"/>
      <c r="WSV18" s="3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T18" s="1"/>
      <c r="WTW18" s="3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U18" s="1"/>
      <c r="WUX18" s="3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V18" s="1"/>
      <c r="WVY18" s="3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W18" s="1"/>
      <c r="WWZ18" s="3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X18" s="1"/>
      <c r="WYA18" s="3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Y18" s="1"/>
      <c r="WZB18" s="3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Z18" s="1"/>
      <c r="XAC18" s="3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BA18" s="1"/>
      <c r="XBD18" s="3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B18" s="1"/>
      <c r="XCE18" s="3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C18" s="1"/>
      <c r="XDF18" s="3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D18" s="1"/>
      <c r="XEG18" s="3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  <c r="XEX18" s="8"/>
      <c r="XEY18" s="8"/>
      <c r="XEZ18" s="8"/>
      <c r="XFA18" s="8"/>
      <c r="XFB18" s="8"/>
    </row>
    <row r="19" spans="1:1022 1025:2048 2051:3072 3074:14336 14338:15359 15362:16382" ht="21" x14ac:dyDescent="0.2">
      <c r="A19" s="3" t="s">
        <v>61</v>
      </c>
      <c r="C19" s="8">
        <v>9007108</v>
      </c>
      <c r="D19" s="8"/>
      <c r="E19" s="8">
        <v>586972951262</v>
      </c>
      <c r="F19" s="8"/>
      <c r="G19" s="8">
        <v>618061189281.82202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9007108</v>
      </c>
      <c r="R19" s="8"/>
      <c r="S19" s="8">
        <v>60740</v>
      </c>
      <c r="T19" s="8"/>
      <c r="U19" s="8">
        <v>586972951262</v>
      </c>
      <c r="V19" s="8"/>
      <c r="W19" s="8">
        <v>543836544067.47601</v>
      </c>
      <c r="Y19" s="1">
        <v>3.5877105956297575E-2</v>
      </c>
      <c r="AA19" s="43"/>
    </row>
    <row r="20" spans="1:1022 1025:2048 2051:3072 3074:14336 14338:15359 15362:16382" ht="21" x14ac:dyDescent="0.2">
      <c r="A20" s="3" t="s">
        <v>62</v>
      </c>
      <c r="C20" s="8">
        <v>29818721</v>
      </c>
      <c r="D20" s="8"/>
      <c r="E20" s="8">
        <v>197086800211</v>
      </c>
      <c r="F20" s="8"/>
      <c r="G20" s="8">
        <v>274182021392.96201</v>
      </c>
      <c r="H20" s="8"/>
      <c r="I20" s="8">
        <v>0</v>
      </c>
      <c r="J20" s="8"/>
      <c r="K20" s="8">
        <v>0</v>
      </c>
      <c r="L20" s="8"/>
      <c r="M20" s="8">
        <v>-2557360</v>
      </c>
      <c r="N20" s="8"/>
      <c r="O20" s="8">
        <v>20057514054</v>
      </c>
      <c r="P20" s="8"/>
      <c r="Q20" s="8">
        <v>27261361</v>
      </c>
      <c r="R20" s="8"/>
      <c r="S20" s="8">
        <v>7930</v>
      </c>
      <c r="T20" s="8"/>
      <c r="U20" s="8">
        <v>180183932400</v>
      </c>
      <c r="V20" s="8"/>
      <c r="W20" s="8">
        <v>214896306303.25699</v>
      </c>
      <c r="Y20" s="1">
        <v>1.4176791969872359E-2</v>
      </c>
      <c r="AA20" s="43"/>
    </row>
    <row r="21" spans="1:1022 1025:2048 2051:3072 3074:14336 14338:15359 15362:16382" ht="21" x14ac:dyDescent="0.2">
      <c r="A21" s="3" t="s">
        <v>63</v>
      </c>
      <c r="C21" s="8">
        <v>3798549</v>
      </c>
      <c r="D21" s="8"/>
      <c r="E21" s="8">
        <v>130908554007</v>
      </c>
      <c r="F21" s="8"/>
      <c r="G21" s="8">
        <v>121132400081.076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3798549</v>
      </c>
      <c r="R21" s="8"/>
      <c r="S21" s="8">
        <v>27950</v>
      </c>
      <c r="T21" s="8"/>
      <c r="U21" s="8">
        <v>130908554007</v>
      </c>
      <c r="V21" s="8"/>
      <c r="W21" s="8">
        <v>105537736354.92799</v>
      </c>
      <c r="Y21" s="1">
        <v>6.9623650541655356E-3</v>
      </c>
      <c r="AA21" s="43"/>
    </row>
    <row r="22" spans="1:1022 1025:2048 2051:3072 3074:14336 14338:15359 15362:16382" ht="21" x14ac:dyDescent="0.2">
      <c r="A22" s="3" t="s">
        <v>64</v>
      </c>
      <c r="C22" s="8">
        <v>96000000</v>
      </c>
      <c r="D22" s="8"/>
      <c r="E22" s="8">
        <v>1008711305881</v>
      </c>
      <c r="F22" s="8"/>
      <c r="G22" s="8">
        <v>1866587328000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96000000</v>
      </c>
      <c r="R22" s="8"/>
      <c r="S22" s="8">
        <v>15140</v>
      </c>
      <c r="T22" s="8"/>
      <c r="U22" s="8">
        <v>1008711305881</v>
      </c>
      <c r="V22" s="8"/>
      <c r="W22" s="8">
        <v>1444792032000</v>
      </c>
      <c r="Y22" s="1">
        <v>9.5313485977226095E-2</v>
      </c>
      <c r="AA22" s="43"/>
    </row>
    <row r="23" spans="1:1022 1025:2048 2051:3072 3074:14336 14338:15359 15362:16382" ht="21" x14ac:dyDescent="0.2">
      <c r="A23" s="3" t="s">
        <v>65</v>
      </c>
      <c r="C23" s="8">
        <v>2660301</v>
      </c>
      <c r="D23" s="8"/>
      <c r="E23" s="8">
        <v>61946498545</v>
      </c>
      <c r="F23" s="8"/>
      <c r="G23" s="8">
        <v>75103010737.020004</v>
      </c>
      <c r="H23" s="8"/>
      <c r="I23" s="8">
        <v>2660301</v>
      </c>
      <c r="J23" s="8"/>
      <c r="K23" s="8">
        <v>61946498526</v>
      </c>
      <c r="L23" s="8"/>
      <c r="M23" s="8">
        <v>-2862476</v>
      </c>
      <c r="N23" s="8"/>
      <c r="O23" s="8">
        <v>67361873410</v>
      </c>
      <c r="P23" s="8"/>
      <c r="Q23" s="8">
        <v>2458126</v>
      </c>
      <c r="R23" s="8"/>
      <c r="S23" s="8">
        <v>26650</v>
      </c>
      <c r="T23" s="8"/>
      <c r="U23" s="8">
        <v>57238748053</v>
      </c>
      <c r="V23" s="8"/>
      <c r="W23" s="8">
        <v>65119279005.495003</v>
      </c>
      <c r="Y23" s="1">
        <v>4.2959438790269588E-3</v>
      </c>
      <c r="AA23" s="43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X23" s="1"/>
      <c r="BA23" s="3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Y23" s="1"/>
      <c r="CB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Z23" s="1"/>
      <c r="DC23" s="3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EA23" s="1"/>
      <c r="ED23" s="3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B23" s="1"/>
      <c r="FE23" s="3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C23" s="1"/>
      <c r="GF23" s="3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D23" s="1"/>
      <c r="HG23" s="3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E23" s="1"/>
      <c r="IH23" s="3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F23" s="1"/>
      <c r="JI23" s="3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G23" s="1"/>
      <c r="KJ23" s="3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H23" s="1"/>
      <c r="LK23" s="3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I23" s="1"/>
      <c r="ML23" s="3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J23" s="1"/>
      <c r="NM23" s="3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K23" s="1"/>
      <c r="ON23" s="3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L23" s="1"/>
      <c r="PO23" s="3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M23" s="1"/>
      <c r="QP23" s="3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N23" s="1"/>
      <c r="RQ23" s="3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O23" s="1"/>
      <c r="SR23" s="3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P23" s="1"/>
      <c r="TS23" s="3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Q23" s="1"/>
      <c r="UT23" s="3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R23" s="1"/>
      <c r="VU23" s="3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S23" s="1"/>
      <c r="WV23" s="3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T23" s="1"/>
      <c r="XW23" s="3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U23" s="1"/>
      <c r="YX23" s="3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V23" s="1"/>
      <c r="ZY23" s="3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W23" s="1"/>
      <c r="AAZ23" s="3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X23" s="1"/>
      <c r="ACA23" s="3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Y23" s="1"/>
      <c r="ADB23" s="3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Z23" s="1"/>
      <c r="AEC23" s="3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FA23" s="1"/>
      <c r="AFD23" s="3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B23" s="1"/>
      <c r="AGE23" s="3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C23" s="1"/>
      <c r="AHF23" s="3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D23" s="1"/>
      <c r="AIG23" s="3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E23" s="1"/>
      <c r="AJH23" s="3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F23" s="1"/>
      <c r="AKI23" s="3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G23" s="1"/>
      <c r="ALJ23" s="3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H23" s="1"/>
      <c r="AMK23" s="3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I23" s="1"/>
      <c r="ANL23" s="3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J23" s="1"/>
      <c r="AOM23" s="3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K23" s="1"/>
      <c r="APN23" s="3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L23" s="1"/>
      <c r="AQO23" s="3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M23" s="1"/>
      <c r="ARP23" s="3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N23" s="1"/>
      <c r="ASQ23" s="3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O23" s="1"/>
      <c r="ATR23" s="3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P23" s="1"/>
      <c r="AUS23" s="3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Q23" s="1"/>
      <c r="AVT23" s="3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R23" s="1"/>
      <c r="AWU23" s="3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S23" s="1"/>
      <c r="AXV23" s="3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T23" s="1"/>
      <c r="AYW23" s="3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U23" s="1"/>
      <c r="AZX23" s="3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V23" s="1"/>
      <c r="BAY23" s="3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W23" s="1"/>
      <c r="BBZ23" s="3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X23" s="1"/>
      <c r="BDA23" s="3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Y23" s="1"/>
      <c r="BEB23" s="3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Z23" s="1"/>
      <c r="BFC23" s="3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GA23" s="1"/>
      <c r="BGD23" s="3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B23" s="1"/>
      <c r="BHE23" s="3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C23" s="1"/>
      <c r="BIF23" s="3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D23" s="1"/>
      <c r="BJG23" s="3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E23" s="1"/>
      <c r="BKH23" s="3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F23" s="1"/>
      <c r="BLI23" s="3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G23" s="1"/>
      <c r="BMJ23" s="3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H23" s="1"/>
      <c r="BNK23" s="3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I23" s="1"/>
      <c r="BOL23" s="3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J23" s="1"/>
      <c r="BPM23" s="3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K23" s="1"/>
      <c r="BQN23" s="3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L23" s="1"/>
      <c r="BRO23" s="3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M23" s="1"/>
      <c r="BSP23" s="3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N23" s="1"/>
      <c r="BTQ23" s="3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O23" s="1"/>
      <c r="BUR23" s="3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P23" s="1"/>
      <c r="BVS23" s="3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Q23" s="1"/>
      <c r="BWT23" s="3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R23" s="1"/>
      <c r="BXU23" s="3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S23" s="1"/>
      <c r="BYV23" s="3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T23" s="1"/>
      <c r="BZW23" s="3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U23" s="1"/>
      <c r="CAX23" s="3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V23" s="1"/>
      <c r="CBY23" s="3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W23" s="1"/>
      <c r="CCZ23" s="3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X23" s="1"/>
      <c r="CEA23" s="3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Y23" s="1"/>
      <c r="CFB23" s="3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Z23" s="1"/>
      <c r="CGC23" s="3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HA23" s="1"/>
      <c r="CHD23" s="3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B23" s="1"/>
      <c r="CIE23" s="3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C23" s="1"/>
      <c r="CJF23" s="3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D23" s="1"/>
      <c r="CKG23" s="3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E23" s="1"/>
      <c r="CLH23" s="3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F23" s="1"/>
      <c r="CMI23" s="3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G23" s="1"/>
      <c r="CNJ23" s="3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H23" s="1"/>
      <c r="COK23" s="3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I23" s="1"/>
      <c r="CPL23" s="3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J23" s="1"/>
      <c r="CQM23" s="3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K23" s="1"/>
      <c r="CRN23" s="3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L23" s="1"/>
      <c r="CSO23" s="3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M23" s="1"/>
      <c r="CTP23" s="3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N23" s="1"/>
      <c r="CUQ23" s="3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O23" s="1"/>
      <c r="CVR23" s="3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P23" s="1"/>
      <c r="CWS23" s="3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Q23" s="1"/>
      <c r="CXT23" s="3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R23" s="1"/>
      <c r="CYU23" s="3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S23" s="1"/>
      <c r="CZV23" s="3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T23" s="1"/>
      <c r="DAW23" s="3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U23" s="1"/>
      <c r="DBX23" s="3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V23" s="1"/>
      <c r="DCY23" s="3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W23" s="1"/>
      <c r="DDZ23" s="3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X23" s="1"/>
      <c r="DFA23" s="3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Y23" s="1"/>
      <c r="DGB23" s="3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Z23" s="1"/>
      <c r="DHC23" s="3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IA23" s="1"/>
      <c r="DID23" s="3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B23" s="1"/>
      <c r="DJE23" s="3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C23" s="1"/>
      <c r="DKF23" s="3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D23" s="1"/>
      <c r="DLG23" s="3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E23" s="1"/>
      <c r="DMH23" s="3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F23" s="1"/>
      <c r="DNI23" s="3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G23" s="1"/>
      <c r="DOJ23" s="3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H23" s="1"/>
      <c r="DPK23" s="3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I23" s="1"/>
      <c r="DQL23" s="3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J23" s="1"/>
      <c r="DRM23" s="3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K23" s="1"/>
      <c r="DSN23" s="3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L23" s="1"/>
      <c r="DTO23" s="3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M23" s="1"/>
      <c r="DUP23" s="3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N23" s="1"/>
      <c r="DVQ23" s="3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O23" s="1"/>
      <c r="DWR23" s="3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P23" s="1"/>
      <c r="DXS23" s="3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Q23" s="1"/>
      <c r="DYT23" s="3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R23" s="1"/>
      <c r="DZU23" s="3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S23" s="1"/>
      <c r="EAV23" s="3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T23" s="1"/>
      <c r="EBW23" s="3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U23" s="1"/>
      <c r="ECX23" s="3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V23" s="1"/>
      <c r="EDY23" s="3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W23" s="1"/>
      <c r="EEZ23" s="3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X23" s="1"/>
      <c r="EGA23" s="3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Y23" s="1"/>
      <c r="EHB23" s="3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Z23" s="1"/>
      <c r="EIC23" s="3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JA23" s="1"/>
      <c r="EJD23" s="3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B23" s="1"/>
      <c r="EKE23" s="3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C23" s="1"/>
      <c r="ELF23" s="3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D23" s="1"/>
      <c r="EMG23" s="3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E23" s="1"/>
      <c r="ENH23" s="3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F23" s="1"/>
      <c r="EOI23" s="3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G23" s="1"/>
      <c r="EPJ23" s="3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H23" s="1"/>
      <c r="EQK23" s="3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I23" s="1"/>
      <c r="ERL23" s="3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J23" s="1"/>
      <c r="ESM23" s="3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K23" s="1"/>
      <c r="ETN23" s="3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L23" s="1"/>
      <c r="EUO23" s="3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M23" s="1"/>
      <c r="EVP23" s="3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N23" s="1"/>
      <c r="EWQ23" s="3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O23" s="1"/>
      <c r="EXR23" s="3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P23" s="1"/>
      <c r="EYS23" s="3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Q23" s="1"/>
      <c r="EZT23" s="3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R23" s="1"/>
      <c r="FAU23" s="3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S23" s="1"/>
      <c r="FBV23" s="3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T23" s="1"/>
      <c r="FCW23" s="3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U23" s="1"/>
      <c r="FDX23" s="3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V23" s="1"/>
      <c r="FEY23" s="3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W23" s="1"/>
      <c r="FFZ23" s="3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X23" s="1"/>
      <c r="FHA23" s="3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Y23" s="1"/>
      <c r="FIB23" s="3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Z23" s="1"/>
      <c r="FJC23" s="3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KA23" s="1"/>
      <c r="FKD23" s="3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B23" s="1"/>
      <c r="FLE23" s="3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C23" s="1"/>
      <c r="FMF23" s="3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D23" s="1"/>
      <c r="FNG23" s="3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E23" s="1"/>
      <c r="FOH23" s="3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F23" s="1"/>
      <c r="FPI23" s="3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G23" s="1"/>
      <c r="FQJ23" s="3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H23" s="1"/>
      <c r="FRK23" s="3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I23" s="1"/>
      <c r="FSL23" s="3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J23" s="1"/>
      <c r="FTM23" s="3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K23" s="1"/>
      <c r="FUN23" s="3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L23" s="1"/>
      <c r="FVO23" s="3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M23" s="1"/>
      <c r="FWP23" s="3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N23" s="1"/>
      <c r="FXQ23" s="3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O23" s="1"/>
      <c r="FYR23" s="3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P23" s="1"/>
      <c r="FZS23" s="3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Q23" s="1"/>
      <c r="GAT23" s="3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R23" s="1"/>
      <c r="GBU23" s="3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S23" s="1"/>
      <c r="GCV23" s="3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T23" s="1"/>
      <c r="GDW23" s="3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U23" s="1"/>
      <c r="GEX23" s="3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V23" s="1"/>
      <c r="GFY23" s="3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W23" s="1"/>
      <c r="GGZ23" s="3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X23" s="1"/>
      <c r="GIA23" s="3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Y23" s="1"/>
      <c r="GJB23" s="3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Z23" s="1"/>
      <c r="GKC23" s="3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LA23" s="1"/>
      <c r="GLD23" s="3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B23" s="1"/>
      <c r="GME23" s="3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C23" s="1"/>
      <c r="GNF23" s="3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D23" s="1"/>
      <c r="GOG23" s="3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E23" s="1"/>
      <c r="GPH23" s="3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F23" s="1"/>
      <c r="GQI23" s="3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G23" s="1"/>
      <c r="GRJ23" s="3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H23" s="1"/>
      <c r="GSK23" s="3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I23" s="1"/>
      <c r="GTL23" s="3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J23" s="1"/>
      <c r="GUM23" s="3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K23" s="1"/>
      <c r="GVN23" s="3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L23" s="1"/>
      <c r="GWO23" s="3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M23" s="1"/>
      <c r="GXP23" s="3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N23" s="1"/>
      <c r="GYQ23" s="3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O23" s="1"/>
      <c r="GZR23" s="3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P23" s="1"/>
      <c r="HAS23" s="3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Q23" s="1"/>
      <c r="HBT23" s="3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R23" s="1"/>
      <c r="HCU23" s="3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S23" s="1"/>
      <c r="HDV23" s="3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T23" s="1"/>
      <c r="HEW23" s="3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U23" s="1"/>
      <c r="HFX23" s="3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V23" s="1"/>
      <c r="HGY23" s="3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W23" s="1"/>
      <c r="HHZ23" s="3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X23" s="1"/>
      <c r="HJA23" s="3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Y23" s="1"/>
      <c r="HKB23" s="3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Z23" s="1"/>
      <c r="HLC23" s="3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MA23" s="1"/>
      <c r="HMD23" s="3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B23" s="1"/>
      <c r="HNE23" s="3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C23" s="1"/>
      <c r="HOF23" s="3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D23" s="1"/>
      <c r="HPG23" s="3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E23" s="1"/>
      <c r="HQH23" s="3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F23" s="1"/>
      <c r="HRI23" s="3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G23" s="1"/>
      <c r="HSJ23" s="3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H23" s="1"/>
      <c r="HTK23" s="3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I23" s="1"/>
      <c r="HUL23" s="3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J23" s="1"/>
      <c r="HVM23" s="3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K23" s="1"/>
      <c r="HWN23" s="3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L23" s="1"/>
      <c r="HXO23" s="3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M23" s="1"/>
      <c r="HYP23" s="3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N23" s="1"/>
      <c r="HZQ23" s="3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O23" s="1"/>
      <c r="IAR23" s="3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P23" s="1"/>
      <c r="IBS23" s="3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Q23" s="1"/>
      <c r="ICT23" s="3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R23" s="1"/>
      <c r="IDU23" s="3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S23" s="1"/>
      <c r="IEV23" s="3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T23" s="1"/>
      <c r="IFW23" s="3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U23" s="1"/>
      <c r="IGX23" s="3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V23" s="1"/>
      <c r="IHY23" s="3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W23" s="1"/>
      <c r="IIZ23" s="3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X23" s="1"/>
      <c r="IKA23" s="3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Y23" s="1"/>
      <c r="ILB23" s="3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Z23" s="1"/>
      <c r="IMC23" s="3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NA23" s="1"/>
      <c r="IND23" s="3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B23" s="1"/>
      <c r="IOE23" s="3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C23" s="1"/>
      <c r="IPF23" s="3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D23" s="1"/>
      <c r="IQG23" s="3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E23" s="1"/>
      <c r="IRH23" s="3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F23" s="1"/>
      <c r="ISI23" s="3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G23" s="1"/>
      <c r="ITJ23" s="3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H23" s="1"/>
      <c r="IUK23" s="3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I23" s="1"/>
      <c r="IVL23" s="3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J23" s="1"/>
      <c r="IWM23" s="3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K23" s="1"/>
      <c r="IXN23" s="3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L23" s="1"/>
      <c r="IYO23" s="3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M23" s="1"/>
      <c r="IZP23" s="3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N23" s="1"/>
      <c r="JAQ23" s="3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O23" s="1"/>
      <c r="JBR23" s="3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P23" s="1"/>
      <c r="JCS23" s="3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Q23" s="1"/>
      <c r="JDT23" s="3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R23" s="1"/>
      <c r="JEU23" s="3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S23" s="1"/>
      <c r="JFV23" s="3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T23" s="1"/>
      <c r="JGW23" s="3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U23" s="1"/>
      <c r="JHX23" s="3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V23" s="1"/>
      <c r="JIY23" s="3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W23" s="1"/>
      <c r="JJZ23" s="3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X23" s="1"/>
      <c r="JLA23" s="3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Y23" s="1"/>
      <c r="JMB23" s="3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Z23" s="1"/>
      <c r="JNC23" s="3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OA23" s="1"/>
      <c r="JOD23" s="3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B23" s="1"/>
      <c r="JPE23" s="3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C23" s="1"/>
      <c r="JQF23" s="3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D23" s="1"/>
      <c r="JRG23" s="3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E23" s="1"/>
      <c r="JSH23" s="3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F23" s="1"/>
      <c r="JTI23" s="3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G23" s="1"/>
      <c r="JUJ23" s="3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H23" s="1"/>
      <c r="JVK23" s="3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I23" s="1"/>
      <c r="JWL23" s="3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J23" s="1"/>
      <c r="JXM23" s="3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K23" s="1"/>
      <c r="JYN23" s="3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L23" s="1"/>
      <c r="JZO23" s="3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M23" s="1"/>
      <c r="KAP23" s="3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N23" s="1"/>
      <c r="KBQ23" s="3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O23" s="1"/>
      <c r="KCR23" s="3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P23" s="1"/>
      <c r="KDS23" s="3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Q23" s="1"/>
      <c r="KET23" s="3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R23" s="1"/>
      <c r="KFU23" s="3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S23" s="1"/>
      <c r="KGV23" s="3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T23" s="1"/>
      <c r="KHW23" s="3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U23" s="1"/>
      <c r="KIX23" s="3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V23" s="1"/>
      <c r="KJY23" s="3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W23" s="1"/>
      <c r="KKZ23" s="3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X23" s="1"/>
      <c r="KMA23" s="3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Y23" s="1"/>
      <c r="KNB23" s="3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Z23" s="1"/>
      <c r="KOC23" s="3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PA23" s="1"/>
      <c r="KPD23" s="3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B23" s="1"/>
      <c r="KQE23" s="3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C23" s="1"/>
      <c r="KRF23" s="3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D23" s="1"/>
      <c r="KSG23" s="3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E23" s="1"/>
      <c r="KTH23" s="3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F23" s="1"/>
      <c r="KUI23" s="3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G23" s="1"/>
      <c r="KVJ23" s="3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H23" s="1"/>
      <c r="KWK23" s="3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I23" s="1"/>
      <c r="KXL23" s="3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J23" s="1"/>
      <c r="KYM23" s="3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K23" s="1"/>
      <c r="KZN23" s="3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L23" s="1"/>
      <c r="LAO23" s="3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M23" s="1"/>
      <c r="LBP23" s="3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N23" s="1"/>
      <c r="LCQ23" s="3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O23" s="1"/>
      <c r="LDR23" s="3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P23" s="1"/>
      <c r="LES23" s="3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Q23" s="1"/>
      <c r="LFT23" s="3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R23" s="1"/>
      <c r="LGU23" s="3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S23" s="1"/>
      <c r="LHV23" s="3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T23" s="1"/>
      <c r="LIW23" s="3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U23" s="1"/>
      <c r="LJX23" s="3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V23" s="1"/>
      <c r="LKY23" s="3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W23" s="1"/>
      <c r="LLZ23" s="3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X23" s="1"/>
      <c r="LNA23" s="3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Y23" s="1"/>
      <c r="LOB23" s="3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Z23" s="1"/>
      <c r="LPC23" s="3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QA23" s="1"/>
      <c r="LQD23" s="3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B23" s="1"/>
      <c r="LRE23" s="3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C23" s="1"/>
      <c r="LSF23" s="3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D23" s="1"/>
      <c r="LTG23" s="3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E23" s="1"/>
      <c r="LUH23" s="3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F23" s="1"/>
      <c r="LVI23" s="3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G23" s="1"/>
      <c r="LWJ23" s="3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H23" s="1"/>
      <c r="LXK23" s="3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I23" s="1"/>
      <c r="LYL23" s="3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J23" s="1"/>
      <c r="LZM23" s="3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K23" s="1"/>
      <c r="MAN23" s="3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L23" s="1"/>
      <c r="MBO23" s="3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M23" s="1"/>
      <c r="MCP23" s="3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N23" s="1"/>
      <c r="MDQ23" s="3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O23" s="1"/>
      <c r="MER23" s="3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P23" s="1"/>
      <c r="MFS23" s="3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Q23" s="1"/>
      <c r="MGT23" s="3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R23" s="1"/>
      <c r="MHU23" s="3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S23" s="1"/>
      <c r="MIV23" s="3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T23" s="1"/>
      <c r="MJW23" s="3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U23" s="1"/>
      <c r="MKX23" s="3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V23" s="1"/>
      <c r="MLY23" s="3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W23" s="1"/>
      <c r="MMZ23" s="3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X23" s="1"/>
      <c r="MOA23" s="3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Y23" s="1"/>
      <c r="MPB23" s="3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Z23" s="1"/>
      <c r="MQC23" s="3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RA23" s="1"/>
      <c r="MRD23" s="3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B23" s="1"/>
      <c r="MSE23" s="3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C23" s="1"/>
      <c r="MTF23" s="3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D23" s="1"/>
      <c r="MUG23" s="3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E23" s="1"/>
      <c r="MVH23" s="3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F23" s="1"/>
      <c r="MWI23" s="3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G23" s="1"/>
      <c r="MXJ23" s="3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H23" s="1"/>
      <c r="MYK23" s="3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I23" s="1"/>
      <c r="MZL23" s="3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J23" s="1"/>
      <c r="NAM23" s="3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K23" s="1"/>
      <c r="NBN23" s="3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L23" s="1"/>
      <c r="NCO23" s="3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M23" s="1"/>
      <c r="NDP23" s="3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N23" s="1"/>
      <c r="NEQ23" s="3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O23" s="1"/>
      <c r="NFR23" s="3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P23" s="1"/>
      <c r="NGS23" s="3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Q23" s="1"/>
      <c r="NHT23" s="3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R23" s="1"/>
      <c r="NIU23" s="3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S23" s="1"/>
      <c r="NJV23" s="3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T23" s="1"/>
      <c r="NKW23" s="3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U23" s="1"/>
      <c r="NLX23" s="3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V23" s="1"/>
      <c r="NMY23" s="3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W23" s="1"/>
      <c r="NNZ23" s="3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X23" s="1"/>
      <c r="NPA23" s="3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Y23" s="1"/>
      <c r="NQB23" s="3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Z23" s="1"/>
      <c r="NRC23" s="3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SA23" s="1"/>
      <c r="NSD23" s="3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B23" s="1"/>
      <c r="NTE23" s="3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C23" s="1"/>
      <c r="NUF23" s="3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D23" s="1"/>
      <c r="NVG23" s="3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E23" s="1"/>
      <c r="NWH23" s="3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F23" s="1"/>
      <c r="NXI23" s="3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G23" s="1"/>
      <c r="NYJ23" s="3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H23" s="1"/>
      <c r="NZK23" s="3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I23" s="1"/>
      <c r="OAL23" s="3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J23" s="1"/>
      <c r="OBM23" s="3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K23" s="1"/>
      <c r="OCN23" s="3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L23" s="1"/>
      <c r="ODO23" s="3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M23" s="1"/>
      <c r="OEP23" s="3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N23" s="1"/>
      <c r="OFQ23" s="3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O23" s="1"/>
      <c r="OGR23" s="3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P23" s="1"/>
      <c r="OHS23" s="3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Q23" s="1"/>
      <c r="OIT23" s="3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R23" s="1"/>
      <c r="OJU23" s="3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S23" s="1"/>
      <c r="OKV23" s="3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T23" s="1"/>
      <c r="OLW23" s="3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U23" s="1"/>
      <c r="OMX23" s="3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V23" s="1"/>
      <c r="ONY23" s="3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W23" s="1"/>
      <c r="OOZ23" s="3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X23" s="1"/>
      <c r="OQA23" s="3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Y23" s="1"/>
      <c r="ORB23" s="3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Z23" s="1"/>
      <c r="OSC23" s="3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TA23" s="1"/>
      <c r="OTD23" s="3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B23" s="1"/>
      <c r="OUE23" s="3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C23" s="1"/>
      <c r="OVF23" s="3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D23" s="1"/>
      <c r="OWG23" s="3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E23" s="1"/>
      <c r="OXH23" s="3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F23" s="1"/>
      <c r="OYI23" s="3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G23" s="1"/>
      <c r="OZJ23" s="3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H23" s="1"/>
      <c r="PAK23" s="3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I23" s="1"/>
      <c r="PBL23" s="3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J23" s="1"/>
      <c r="PCM23" s="3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K23" s="1"/>
      <c r="PDN23" s="3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L23" s="1"/>
      <c r="PEO23" s="3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M23" s="1"/>
      <c r="PFP23" s="3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N23" s="1"/>
      <c r="PGQ23" s="3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O23" s="1"/>
      <c r="PHR23" s="3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P23" s="1"/>
      <c r="PIS23" s="3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Q23" s="1"/>
      <c r="PJT23" s="3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R23" s="1"/>
      <c r="PKU23" s="3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S23" s="1"/>
      <c r="PLV23" s="3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T23" s="1"/>
      <c r="PMW23" s="3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U23" s="1"/>
      <c r="PNX23" s="3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V23" s="1"/>
      <c r="POY23" s="3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W23" s="1"/>
      <c r="PPZ23" s="3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X23" s="1"/>
      <c r="PRA23" s="3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Y23" s="1"/>
      <c r="PSB23" s="3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Z23" s="1"/>
      <c r="PTC23" s="3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UA23" s="1"/>
      <c r="PUD23" s="3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B23" s="1"/>
      <c r="PVE23" s="3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C23" s="1"/>
      <c r="PWF23" s="3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D23" s="1"/>
      <c r="PXG23" s="3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E23" s="1"/>
      <c r="PYH23" s="3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F23" s="1"/>
      <c r="PZI23" s="3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G23" s="1"/>
      <c r="QAJ23" s="3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H23" s="1"/>
      <c r="QBK23" s="3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I23" s="1"/>
      <c r="QCL23" s="3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J23" s="1"/>
      <c r="QDM23" s="3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K23" s="1"/>
      <c r="QEN23" s="3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L23" s="1"/>
      <c r="QFO23" s="3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M23" s="1"/>
      <c r="QGP23" s="3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N23" s="1"/>
      <c r="QHQ23" s="3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O23" s="1"/>
      <c r="QIR23" s="3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P23" s="1"/>
      <c r="QJS23" s="3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Q23" s="1"/>
      <c r="QKT23" s="3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R23" s="1"/>
      <c r="QLU23" s="3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S23" s="1"/>
      <c r="QMV23" s="3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T23" s="1"/>
      <c r="QNW23" s="3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U23" s="1"/>
      <c r="QOX23" s="3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V23" s="1"/>
      <c r="QPY23" s="3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W23" s="1"/>
      <c r="QQZ23" s="3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X23" s="1"/>
      <c r="QSA23" s="3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Y23" s="1"/>
      <c r="QTB23" s="3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Z23" s="1"/>
      <c r="QUC23" s="3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VA23" s="1"/>
      <c r="QVD23" s="3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B23" s="1"/>
      <c r="QWE23" s="3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C23" s="1"/>
      <c r="QXF23" s="3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D23" s="1"/>
      <c r="QYG23" s="3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E23" s="1"/>
      <c r="QZH23" s="3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F23" s="1"/>
      <c r="RAI23" s="3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G23" s="1"/>
      <c r="RBJ23" s="3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H23" s="1"/>
      <c r="RCK23" s="3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I23" s="1"/>
      <c r="RDL23" s="3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J23" s="1"/>
      <c r="REM23" s="3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K23" s="1"/>
      <c r="RFN23" s="3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L23" s="1"/>
      <c r="RGO23" s="3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M23" s="1"/>
      <c r="RHP23" s="3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N23" s="1"/>
      <c r="RIQ23" s="3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O23" s="1"/>
      <c r="RJR23" s="3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P23" s="1"/>
      <c r="RKS23" s="3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Q23" s="1"/>
      <c r="RLT23" s="3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R23" s="1"/>
      <c r="RMU23" s="3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S23" s="1"/>
      <c r="RNV23" s="3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T23" s="1"/>
      <c r="ROW23" s="3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U23" s="1"/>
      <c r="RPX23" s="3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V23" s="1"/>
      <c r="RQY23" s="3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W23" s="1"/>
      <c r="RRZ23" s="3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X23" s="1"/>
      <c r="RTA23" s="3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Y23" s="1"/>
      <c r="RUB23" s="3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Z23" s="1"/>
      <c r="RVC23" s="3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WA23" s="1"/>
      <c r="RWD23" s="3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B23" s="1"/>
      <c r="RXE23" s="3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C23" s="1"/>
      <c r="RYF23" s="3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D23" s="1"/>
      <c r="RZG23" s="3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E23" s="1"/>
      <c r="SAH23" s="3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F23" s="1"/>
      <c r="SBI23" s="3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G23" s="1"/>
      <c r="SCJ23" s="3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H23" s="1"/>
      <c r="SDK23" s="3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I23" s="1"/>
      <c r="SEL23" s="3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J23" s="1"/>
      <c r="SFM23" s="3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K23" s="1"/>
      <c r="SGN23" s="3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L23" s="1"/>
      <c r="SHO23" s="3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M23" s="1"/>
      <c r="SIP23" s="3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N23" s="1"/>
      <c r="SJQ23" s="3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O23" s="1"/>
      <c r="SKR23" s="3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P23" s="1"/>
      <c r="SLS23" s="3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Q23" s="1"/>
      <c r="SMT23" s="3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R23" s="1"/>
      <c r="SNU23" s="3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S23" s="1"/>
      <c r="SOV23" s="3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T23" s="1"/>
      <c r="SPW23" s="3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U23" s="1"/>
      <c r="SQX23" s="3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V23" s="1"/>
      <c r="SRY23" s="3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W23" s="1"/>
      <c r="SSZ23" s="3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X23" s="1"/>
      <c r="SUA23" s="3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Y23" s="1"/>
      <c r="SVB23" s="3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Z23" s="1"/>
      <c r="SWC23" s="3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XA23" s="1"/>
      <c r="SXD23" s="3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B23" s="1"/>
      <c r="SYE23" s="3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C23" s="1"/>
      <c r="SZF23" s="3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D23" s="1"/>
      <c r="TAG23" s="3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E23" s="1"/>
      <c r="TBH23" s="3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F23" s="1"/>
      <c r="TCI23" s="3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G23" s="1"/>
      <c r="TDJ23" s="3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H23" s="1"/>
      <c r="TEK23" s="3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I23" s="1"/>
      <c r="TFL23" s="3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J23" s="1"/>
      <c r="TGM23" s="3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K23" s="1"/>
      <c r="THN23" s="3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L23" s="1"/>
      <c r="TIO23" s="3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M23" s="1"/>
      <c r="TJP23" s="3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N23" s="1"/>
      <c r="TKQ23" s="3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O23" s="1"/>
      <c r="TLR23" s="3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P23" s="1"/>
      <c r="TMS23" s="3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Q23" s="1"/>
      <c r="TNT23" s="3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R23" s="1"/>
      <c r="TOU23" s="3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S23" s="1"/>
      <c r="TPV23" s="3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T23" s="1"/>
      <c r="TQW23" s="3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U23" s="1"/>
      <c r="TRX23" s="3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V23" s="1"/>
      <c r="TSY23" s="3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W23" s="1"/>
      <c r="TTZ23" s="3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X23" s="1"/>
      <c r="TVA23" s="3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Y23" s="1"/>
      <c r="TWB23" s="3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Z23" s="1"/>
      <c r="TXC23" s="3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YA23" s="1"/>
      <c r="TYD23" s="3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B23" s="1"/>
      <c r="TZE23" s="3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C23" s="1"/>
      <c r="UAF23" s="3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D23" s="1"/>
      <c r="UBG23" s="3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E23" s="1"/>
      <c r="UCH23" s="3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F23" s="1"/>
      <c r="UDI23" s="3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G23" s="1"/>
      <c r="UEJ23" s="3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H23" s="1"/>
      <c r="UFK23" s="3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I23" s="1"/>
      <c r="UGL23" s="3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J23" s="1"/>
      <c r="UHM23" s="3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K23" s="1"/>
      <c r="UIN23" s="3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L23" s="1"/>
      <c r="UJO23" s="3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M23" s="1"/>
      <c r="UKP23" s="3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N23" s="1"/>
      <c r="ULQ23" s="3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O23" s="1"/>
      <c r="UMR23" s="3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P23" s="1"/>
      <c r="UNS23" s="3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Q23" s="1"/>
      <c r="UOT23" s="3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R23" s="1"/>
      <c r="UPU23" s="3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S23" s="1"/>
      <c r="UQV23" s="3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T23" s="1"/>
      <c r="URW23" s="3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U23" s="1"/>
      <c r="USX23" s="3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V23" s="1"/>
      <c r="UTY23" s="3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W23" s="1"/>
      <c r="UUZ23" s="3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X23" s="1"/>
      <c r="UWA23" s="3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Y23" s="1"/>
      <c r="UXB23" s="3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Z23" s="1"/>
      <c r="UYC23" s="3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ZA23" s="1"/>
      <c r="UZD23" s="3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B23" s="1"/>
      <c r="VAE23" s="3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C23" s="1"/>
      <c r="VBF23" s="3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D23" s="1"/>
      <c r="VCG23" s="3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E23" s="1"/>
      <c r="VDH23" s="3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F23" s="1"/>
      <c r="VEI23" s="3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G23" s="1"/>
      <c r="VFJ23" s="3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H23" s="1"/>
      <c r="VGK23" s="3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I23" s="1"/>
      <c r="VHL23" s="3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J23" s="1"/>
      <c r="VIM23" s="3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K23" s="1"/>
      <c r="VJN23" s="3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L23" s="1"/>
      <c r="VKO23" s="3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M23" s="1"/>
      <c r="VLP23" s="3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N23" s="1"/>
      <c r="VMQ23" s="3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O23" s="1"/>
      <c r="VNR23" s="3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P23" s="1"/>
      <c r="VOS23" s="3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Q23" s="1"/>
      <c r="VPT23" s="3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R23" s="1"/>
      <c r="VQU23" s="3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S23" s="1"/>
      <c r="VRV23" s="3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T23" s="1"/>
      <c r="VSW23" s="3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U23" s="1"/>
      <c r="VTX23" s="3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V23" s="1"/>
      <c r="VUY23" s="3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W23" s="1"/>
      <c r="VVZ23" s="3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X23" s="1"/>
      <c r="VXA23" s="3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Y23" s="1"/>
      <c r="VYB23" s="3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Z23" s="1"/>
      <c r="VZC23" s="3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WAA23" s="1"/>
      <c r="WAD23" s="3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B23" s="1"/>
      <c r="WBE23" s="3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C23" s="1"/>
      <c r="WCF23" s="3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D23" s="1"/>
      <c r="WDG23" s="3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E23" s="1"/>
      <c r="WEH23" s="3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F23" s="1"/>
      <c r="WFI23" s="3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G23" s="1"/>
      <c r="WGJ23" s="3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H23" s="1"/>
      <c r="WHK23" s="3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I23" s="1"/>
      <c r="WIL23" s="3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J23" s="1"/>
      <c r="WJM23" s="3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K23" s="1"/>
      <c r="WKN23" s="3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L23" s="1"/>
      <c r="WLO23" s="3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M23" s="1"/>
      <c r="WMP23" s="3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N23" s="1"/>
      <c r="WNQ23" s="3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O23" s="1"/>
      <c r="WOR23" s="3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P23" s="1"/>
      <c r="WPS23" s="3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Q23" s="1"/>
      <c r="WQT23" s="3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R23" s="1"/>
      <c r="WRU23" s="3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S23" s="1"/>
      <c r="WSV23" s="3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T23" s="1"/>
      <c r="WTW23" s="3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U23" s="1"/>
      <c r="WUX23" s="3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V23" s="1"/>
      <c r="WVY23" s="3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W23" s="1"/>
      <c r="WWZ23" s="3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X23" s="1"/>
      <c r="WYA23" s="3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Y23" s="1"/>
      <c r="WZB23" s="3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Z23" s="1"/>
      <c r="XAC23" s="3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BA23" s="1"/>
      <c r="XBD23" s="3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B23" s="1"/>
      <c r="XCE23" s="3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C23" s="1"/>
      <c r="XDF23" s="3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D23" s="1"/>
      <c r="XEG23" s="3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</row>
    <row r="24" spans="1:1022 1025:2048 2051:3072 3074:14336 14338:15359 15362:16382" ht="21" x14ac:dyDescent="0.2">
      <c r="A24" s="3" t="s">
        <v>66</v>
      </c>
      <c r="C24" s="8">
        <v>6065000</v>
      </c>
      <c r="D24" s="8"/>
      <c r="E24" s="8">
        <v>98212132342</v>
      </c>
      <c r="F24" s="8"/>
      <c r="G24" s="8">
        <v>109002751560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6065000</v>
      </c>
      <c r="R24" s="8"/>
      <c r="S24" s="8">
        <v>14980</v>
      </c>
      <c r="T24" s="8"/>
      <c r="U24" s="8">
        <v>98212132342</v>
      </c>
      <c r="V24" s="8"/>
      <c r="W24" s="8">
        <v>90313120485</v>
      </c>
      <c r="Y24" s="1">
        <v>5.9579912902693651E-3</v>
      </c>
      <c r="AA24" s="43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X24" s="1"/>
      <c r="BA24" s="3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Y24" s="1"/>
      <c r="CB24" s="3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Z24" s="1"/>
      <c r="DC24" s="3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EA24" s="1"/>
      <c r="ED24" s="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B24" s="1"/>
      <c r="FE24" s="3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C24" s="1"/>
      <c r="GF24" s="3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D24" s="1"/>
      <c r="HG24" s="3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E24" s="1"/>
      <c r="IH24" s="3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F24" s="1"/>
      <c r="JI24" s="3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G24" s="1"/>
      <c r="KJ24" s="3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H24" s="1"/>
      <c r="LK24" s="3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I24" s="1"/>
      <c r="ML24" s="3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J24" s="1"/>
      <c r="NM24" s="3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K24" s="1"/>
      <c r="ON24" s="3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L24" s="1"/>
      <c r="PO24" s="3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M24" s="1"/>
      <c r="QP24" s="3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N24" s="1"/>
      <c r="RQ24" s="3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O24" s="1"/>
      <c r="SR24" s="3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P24" s="1"/>
      <c r="TS24" s="3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Q24" s="1"/>
      <c r="UT24" s="3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R24" s="1"/>
      <c r="VU24" s="3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S24" s="1"/>
      <c r="WV24" s="3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T24" s="1"/>
      <c r="XW24" s="3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U24" s="1"/>
      <c r="YX24" s="3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V24" s="1"/>
      <c r="ZY24" s="3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W24" s="1"/>
      <c r="AAZ24" s="3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X24" s="1"/>
      <c r="ACA24" s="3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Y24" s="1"/>
      <c r="ADB24" s="3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Z24" s="1"/>
      <c r="AEC24" s="3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FA24" s="1"/>
      <c r="AFD24" s="3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B24" s="1"/>
      <c r="AGE24" s="3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C24" s="1"/>
      <c r="AHF24" s="3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D24" s="1"/>
      <c r="AIG24" s="3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E24" s="1"/>
      <c r="AJH24" s="3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F24" s="1"/>
      <c r="AKI24" s="3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G24" s="1"/>
      <c r="ALJ24" s="3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H24" s="1"/>
      <c r="AMK24" s="3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I24" s="1"/>
      <c r="ANL24" s="3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J24" s="1"/>
      <c r="AOM24" s="3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K24" s="1"/>
      <c r="APN24" s="3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L24" s="1"/>
      <c r="AQO24" s="3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M24" s="1"/>
      <c r="ARP24" s="3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N24" s="1"/>
      <c r="ASQ24" s="3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O24" s="1"/>
      <c r="ATR24" s="3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P24" s="1"/>
      <c r="AUS24" s="3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Q24" s="1"/>
      <c r="AVT24" s="3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R24" s="1"/>
      <c r="AWU24" s="3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S24" s="1"/>
      <c r="AXV24" s="3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T24" s="1"/>
      <c r="AYW24" s="3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U24" s="1"/>
      <c r="AZX24" s="3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V24" s="1"/>
      <c r="BAY24" s="3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W24" s="1"/>
      <c r="BBZ24" s="3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X24" s="1"/>
      <c r="BDA24" s="3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Y24" s="1"/>
      <c r="BEB24" s="3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Z24" s="1"/>
      <c r="BFC24" s="3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GA24" s="1"/>
      <c r="BGD24" s="3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B24" s="1"/>
      <c r="BHE24" s="3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C24" s="1"/>
      <c r="BIF24" s="3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D24" s="1"/>
      <c r="BJG24" s="3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E24" s="1"/>
      <c r="BKH24" s="3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F24" s="1"/>
      <c r="BLI24" s="3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G24" s="1"/>
      <c r="BMJ24" s="3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H24" s="1"/>
      <c r="BNK24" s="3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I24" s="1"/>
      <c r="BOL24" s="3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J24" s="1"/>
      <c r="BPM24" s="3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K24" s="1"/>
      <c r="BQN24" s="3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L24" s="1"/>
      <c r="BRO24" s="3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M24" s="1"/>
      <c r="BSP24" s="3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N24" s="1"/>
      <c r="BTQ24" s="3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O24" s="1"/>
      <c r="BUR24" s="3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P24" s="1"/>
      <c r="BVS24" s="3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Q24" s="1"/>
      <c r="BWT24" s="3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R24" s="1"/>
      <c r="BXU24" s="3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S24" s="1"/>
      <c r="BYV24" s="3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T24" s="1"/>
      <c r="BZW24" s="3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U24" s="1"/>
      <c r="CAX24" s="3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V24" s="1"/>
      <c r="CBY24" s="3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W24" s="1"/>
      <c r="CCZ24" s="3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X24" s="1"/>
      <c r="CEA24" s="3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Y24" s="1"/>
      <c r="CFB24" s="3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Z24" s="1"/>
      <c r="CGC24" s="3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HA24" s="1"/>
      <c r="CHD24" s="3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B24" s="1"/>
      <c r="CIE24" s="3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C24" s="1"/>
      <c r="CJF24" s="3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D24" s="1"/>
      <c r="CKG24" s="3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E24" s="1"/>
      <c r="CLH24" s="3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F24" s="1"/>
      <c r="CMI24" s="3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G24" s="1"/>
      <c r="CNJ24" s="3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H24" s="1"/>
      <c r="COK24" s="3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I24" s="1"/>
      <c r="CPL24" s="3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J24" s="1"/>
      <c r="CQM24" s="3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K24" s="1"/>
      <c r="CRN24" s="3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L24" s="1"/>
      <c r="CSO24" s="3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M24" s="1"/>
      <c r="CTP24" s="3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N24" s="1"/>
      <c r="CUQ24" s="3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O24" s="1"/>
      <c r="CVR24" s="3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P24" s="1"/>
      <c r="CWS24" s="3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Q24" s="1"/>
      <c r="CXT24" s="3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R24" s="1"/>
      <c r="CYU24" s="3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S24" s="1"/>
      <c r="CZV24" s="3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T24" s="1"/>
      <c r="DAW24" s="3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U24" s="1"/>
      <c r="DBX24" s="3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V24" s="1"/>
      <c r="DCY24" s="3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W24" s="1"/>
      <c r="DDZ24" s="3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X24" s="1"/>
      <c r="DFA24" s="3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Y24" s="1"/>
      <c r="DGB24" s="3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Z24" s="1"/>
      <c r="DHC24" s="3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IA24" s="1"/>
      <c r="DID24" s="3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B24" s="1"/>
      <c r="DJE24" s="3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C24" s="1"/>
      <c r="DKF24" s="3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D24" s="1"/>
      <c r="DLG24" s="3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E24" s="1"/>
      <c r="DMH24" s="3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F24" s="1"/>
      <c r="DNI24" s="3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G24" s="1"/>
      <c r="DOJ24" s="3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H24" s="1"/>
      <c r="DPK24" s="3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I24" s="1"/>
      <c r="DQL24" s="3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J24" s="1"/>
      <c r="DRM24" s="3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K24" s="1"/>
      <c r="DSN24" s="3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L24" s="1"/>
      <c r="DTO24" s="3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M24" s="1"/>
      <c r="DUP24" s="3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N24" s="1"/>
      <c r="DVQ24" s="3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O24" s="1"/>
      <c r="DWR24" s="3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P24" s="1"/>
      <c r="DXS24" s="3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Q24" s="1"/>
      <c r="DYT24" s="3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R24" s="1"/>
      <c r="DZU24" s="3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S24" s="1"/>
      <c r="EAV24" s="3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T24" s="1"/>
      <c r="EBW24" s="3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U24" s="1"/>
      <c r="ECX24" s="3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V24" s="1"/>
      <c r="EDY24" s="3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W24" s="1"/>
      <c r="EEZ24" s="3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X24" s="1"/>
      <c r="EGA24" s="3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Y24" s="1"/>
      <c r="EHB24" s="3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Z24" s="1"/>
      <c r="EIC24" s="3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JA24" s="1"/>
      <c r="EJD24" s="3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B24" s="1"/>
      <c r="EKE24" s="3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C24" s="1"/>
      <c r="ELF24" s="3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D24" s="1"/>
      <c r="EMG24" s="3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E24" s="1"/>
      <c r="ENH24" s="3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F24" s="1"/>
      <c r="EOI24" s="3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G24" s="1"/>
      <c r="EPJ24" s="3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H24" s="1"/>
      <c r="EQK24" s="3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I24" s="1"/>
      <c r="ERL24" s="3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J24" s="1"/>
      <c r="ESM24" s="3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K24" s="1"/>
      <c r="ETN24" s="3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L24" s="1"/>
      <c r="EUO24" s="3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M24" s="1"/>
      <c r="EVP24" s="3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N24" s="1"/>
      <c r="EWQ24" s="3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O24" s="1"/>
      <c r="EXR24" s="3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P24" s="1"/>
      <c r="EYS24" s="3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Q24" s="1"/>
      <c r="EZT24" s="3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R24" s="1"/>
      <c r="FAU24" s="3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S24" s="1"/>
      <c r="FBV24" s="3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T24" s="1"/>
      <c r="FCW24" s="3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U24" s="1"/>
      <c r="FDX24" s="3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V24" s="1"/>
      <c r="FEY24" s="3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W24" s="1"/>
      <c r="FFZ24" s="3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X24" s="1"/>
      <c r="FHA24" s="3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Y24" s="1"/>
      <c r="FIB24" s="3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Z24" s="1"/>
      <c r="FJC24" s="3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KA24" s="1"/>
      <c r="FKD24" s="3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B24" s="1"/>
      <c r="FLE24" s="3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C24" s="1"/>
      <c r="FMF24" s="3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D24" s="1"/>
      <c r="FNG24" s="3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E24" s="1"/>
      <c r="FOH24" s="3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F24" s="1"/>
      <c r="FPI24" s="3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G24" s="1"/>
      <c r="FQJ24" s="3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H24" s="1"/>
      <c r="FRK24" s="3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I24" s="1"/>
      <c r="FSL24" s="3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J24" s="1"/>
      <c r="FTM24" s="3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K24" s="1"/>
      <c r="FUN24" s="3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L24" s="1"/>
      <c r="FVO24" s="3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M24" s="1"/>
      <c r="FWP24" s="3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N24" s="1"/>
      <c r="FXQ24" s="3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O24" s="1"/>
      <c r="FYR24" s="3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P24" s="1"/>
      <c r="FZS24" s="3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Q24" s="1"/>
      <c r="GAT24" s="3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R24" s="1"/>
      <c r="GBU24" s="3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S24" s="1"/>
      <c r="GCV24" s="3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T24" s="1"/>
      <c r="GDW24" s="3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U24" s="1"/>
      <c r="GEX24" s="3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V24" s="1"/>
      <c r="GFY24" s="3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W24" s="1"/>
      <c r="GGZ24" s="3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X24" s="1"/>
      <c r="GIA24" s="3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Y24" s="1"/>
      <c r="GJB24" s="3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Z24" s="1"/>
      <c r="GKC24" s="3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LA24" s="1"/>
      <c r="GLD24" s="3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B24" s="1"/>
      <c r="GME24" s="3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C24" s="1"/>
      <c r="GNF24" s="3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D24" s="1"/>
      <c r="GOG24" s="3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E24" s="1"/>
      <c r="GPH24" s="3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F24" s="1"/>
      <c r="GQI24" s="3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G24" s="1"/>
      <c r="GRJ24" s="3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H24" s="1"/>
      <c r="GSK24" s="3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I24" s="1"/>
      <c r="GTL24" s="3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J24" s="1"/>
      <c r="GUM24" s="3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K24" s="1"/>
      <c r="GVN24" s="3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L24" s="1"/>
      <c r="GWO24" s="3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M24" s="1"/>
      <c r="GXP24" s="3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N24" s="1"/>
      <c r="GYQ24" s="3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O24" s="1"/>
      <c r="GZR24" s="3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P24" s="1"/>
      <c r="HAS24" s="3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Q24" s="1"/>
      <c r="HBT24" s="3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R24" s="1"/>
      <c r="HCU24" s="3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S24" s="1"/>
      <c r="HDV24" s="3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T24" s="1"/>
      <c r="HEW24" s="3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U24" s="1"/>
      <c r="HFX24" s="3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V24" s="1"/>
      <c r="HGY24" s="3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W24" s="1"/>
      <c r="HHZ24" s="3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X24" s="1"/>
      <c r="HJA24" s="3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Y24" s="1"/>
      <c r="HKB24" s="3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Z24" s="1"/>
      <c r="HLC24" s="3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MA24" s="1"/>
      <c r="HMD24" s="3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B24" s="1"/>
      <c r="HNE24" s="3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C24" s="1"/>
      <c r="HOF24" s="3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D24" s="1"/>
      <c r="HPG24" s="3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E24" s="1"/>
      <c r="HQH24" s="3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F24" s="1"/>
      <c r="HRI24" s="3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G24" s="1"/>
      <c r="HSJ24" s="3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H24" s="1"/>
      <c r="HTK24" s="3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I24" s="1"/>
      <c r="HUL24" s="3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J24" s="1"/>
      <c r="HVM24" s="3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K24" s="1"/>
      <c r="HWN24" s="3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L24" s="1"/>
      <c r="HXO24" s="3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M24" s="1"/>
      <c r="HYP24" s="3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N24" s="1"/>
      <c r="HZQ24" s="3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O24" s="1"/>
      <c r="IAR24" s="3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P24" s="1"/>
      <c r="IBS24" s="3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Q24" s="1"/>
      <c r="ICT24" s="3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R24" s="1"/>
      <c r="IDU24" s="3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S24" s="1"/>
      <c r="IEV24" s="3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T24" s="1"/>
      <c r="IFW24" s="3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U24" s="1"/>
      <c r="IGX24" s="3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V24" s="1"/>
      <c r="IHY24" s="3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W24" s="1"/>
      <c r="IIZ24" s="3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X24" s="1"/>
      <c r="IKA24" s="3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Y24" s="1"/>
      <c r="ILB24" s="3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Z24" s="1"/>
      <c r="IMC24" s="3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NA24" s="1"/>
      <c r="IND24" s="3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B24" s="1"/>
      <c r="IOE24" s="3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C24" s="1"/>
      <c r="IPF24" s="3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D24" s="1"/>
      <c r="IQG24" s="3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E24" s="1"/>
      <c r="IRH24" s="3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F24" s="1"/>
      <c r="ISI24" s="3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G24" s="1"/>
      <c r="ITJ24" s="3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H24" s="1"/>
      <c r="IUK24" s="3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I24" s="1"/>
      <c r="IVL24" s="3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J24" s="1"/>
      <c r="IWM24" s="3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K24" s="1"/>
      <c r="IXN24" s="3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L24" s="1"/>
      <c r="IYO24" s="3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M24" s="1"/>
      <c r="IZP24" s="3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N24" s="1"/>
      <c r="JAQ24" s="3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O24" s="1"/>
      <c r="JBR24" s="3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P24" s="1"/>
      <c r="JCS24" s="3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Q24" s="1"/>
      <c r="JDT24" s="3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R24" s="1"/>
      <c r="JEU24" s="3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S24" s="1"/>
      <c r="JFV24" s="3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T24" s="1"/>
      <c r="JGW24" s="3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U24" s="1"/>
      <c r="JHX24" s="3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V24" s="1"/>
      <c r="JIY24" s="3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W24" s="1"/>
      <c r="JJZ24" s="3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X24" s="1"/>
      <c r="JLA24" s="3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Y24" s="1"/>
      <c r="JMB24" s="3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Z24" s="1"/>
      <c r="JNC24" s="3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OA24" s="1"/>
      <c r="JOD24" s="3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B24" s="1"/>
      <c r="JPE24" s="3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C24" s="1"/>
      <c r="JQF24" s="3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D24" s="1"/>
      <c r="JRG24" s="3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E24" s="1"/>
      <c r="JSH24" s="3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F24" s="1"/>
      <c r="JTI24" s="3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G24" s="1"/>
      <c r="JUJ24" s="3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H24" s="1"/>
      <c r="JVK24" s="3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I24" s="1"/>
      <c r="JWL24" s="3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J24" s="1"/>
      <c r="JXM24" s="3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K24" s="1"/>
      <c r="JYN24" s="3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L24" s="1"/>
      <c r="JZO24" s="3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M24" s="1"/>
      <c r="KAP24" s="3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N24" s="1"/>
      <c r="KBQ24" s="3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O24" s="1"/>
      <c r="KCR24" s="3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P24" s="1"/>
      <c r="KDS24" s="3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Q24" s="1"/>
      <c r="KET24" s="3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R24" s="1"/>
      <c r="KFU24" s="3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S24" s="1"/>
      <c r="KGV24" s="3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T24" s="1"/>
      <c r="KHW24" s="3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U24" s="1"/>
      <c r="KIX24" s="3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V24" s="1"/>
      <c r="KJY24" s="3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W24" s="1"/>
      <c r="KKZ24" s="3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X24" s="1"/>
      <c r="KMA24" s="3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Y24" s="1"/>
      <c r="KNB24" s="3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Z24" s="1"/>
      <c r="KOC24" s="3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PA24" s="1"/>
      <c r="KPD24" s="3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B24" s="1"/>
      <c r="KQE24" s="3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C24" s="1"/>
      <c r="KRF24" s="3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D24" s="1"/>
      <c r="KSG24" s="3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E24" s="1"/>
      <c r="KTH24" s="3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F24" s="1"/>
      <c r="KUI24" s="3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G24" s="1"/>
      <c r="KVJ24" s="3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H24" s="1"/>
      <c r="KWK24" s="3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I24" s="1"/>
      <c r="KXL24" s="3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J24" s="1"/>
      <c r="KYM24" s="3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K24" s="1"/>
      <c r="KZN24" s="3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L24" s="1"/>
      <c r="LAO24" s="3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M24" s="1"/>
      <c r="LBP24" s="3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N24" s="1"/>
      <c r="LCQ24" s="3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O24" s="1"/>
      <c r="LDR24" s="3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P24" s="1"/>
      <c r="LES24" s="3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Q24" s="1"/>
      <c r="LFT24" s="3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R24" s="1"/>
      <c r="LGU24" s="3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S24" s="1"/>
      <c r="LHV24" s="3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T24" s="1"/>
      <c r="LIW24" s="3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U24" s="1"/>
      <c r="LJX24" s="3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V24" s="1"/>
      <c r="LKY24" s="3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W24" s="1"/>
      <c r="LLZ24" s="3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X24" s="1"/>
      <c r="LNA24" s="3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Y24" s="1"/>
      <c r="LOB24" s="3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Z24" s="1"/>
      <c r="LPC24" s="3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QA24" s="1"/>
      <c r="LQD24" s="3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B24" s="1"/>
      <c r="LRE24" s="3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C24" s="1"/>
      <c r="LSF24" s="3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D24" s="1"/>
      <c r="LTG24" s="3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E24" s="1"/>
      <c r="LUH24" s="3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F24" s="1"/>
      <c r="LVI24" s="3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G24" s="1"/>
      <c r="LWJ24" s="3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H24" s="1"/>
      <c r="LXK24" s="3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I24" s="1"/>
      <c r="LYL24" s="3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J24" s="1"/>
      <c r="LZM24" s="3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K24" s="1"/>
      <c r="MAN24" s="3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L24" s="1"/>
      <c r="MBO24" s="3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M24" s="1"/>
      <c r="MCP24" s="3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N24" s="1"/>
      <c r="MDQ24" s="3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O24" s="1"/>
      <c r="MER24" s="3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P24" s="1"/>
      <c r="MFS24" s="3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Q24" s="1"/>
      <c r="MGT24" s="3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R24" s="1"/>
      <c r="MHU24" s="3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S24" s="1"/>
      <c r="MIV24" s="3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T24" s="1"/>
      <c r="MJW24" s="3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U24" s="1"/>
      <c r="MKX24" s="3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V24" s="1"/>
      <c r="MLY24" s="3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W24" s="1"/>
      <c r="MMZ24" s="3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X24" s="1"/>
      <c r="MOA24" s="3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Y24" s="1"/>
      <c r="MPB24" s="3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Z24" s="1"/>
      <c r="MQC24" s="3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RA24" s="1"/>
      <c r="MRD24" s="3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B24" s="1"/>
      <c r="MSE24" s="3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C24" s="1"/>
      <c r="MTF24" s="3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D24" s="1"/>
      <c r="MUG24" s="3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E24" s="1"/>
      <c r="MVH24" s="3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F24" s="1"/>
      <c r="MWI24" s="3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G24" s="1"/>
      <c r="MXJ24" s="3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H24" s="1"/>
      <c r="MYK24" s="3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I24" s="1"/>
      <c r="MZL24" s="3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J24" s="1"/>
      <c r="NAM24" s="3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K24" s="1"/>
      <c r="NBN24" s="3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L24" s="1"/>
      <c r="NCO24" s="3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M24" s="1"/>
      <c r="NDP24" s="3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N24" s="1"/>
      <c r="NEQ24" s="3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O24" s="1"/>
      <c r="NFR24" s="3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P24" s="1"/>
      <c r="NGS24" s="3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Q24" s="1"/>
      <c r="NHT24" s="3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R24" s="1"/>
      <c r="NIU24" s="3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S24" s="1"/>
      <c r="NJV24" s="3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T24" s="1"/>
      <c r="NKW24" s="3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U24" s="1"/>
      <c r="NLX24" s="3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V24" s="1"/>
      <c r="NMY24" s="3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W24" s="1"/>
      <c r="NNZ24" s="3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X24" s="1"/>
      <c r="NPA24" s="3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Y24" s="1"/>
      <c r="NQB24" s="3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Z24" s="1"/>
      <c r="NRC24" s="3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SA24" s="1"/>
      <c r="NSD24" s="3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B24" s="1"/>
      <c r="NTE24" s="3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C24" s="1"/>
      <c r="NUF24" s="3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D24" s="1"/>
      <c r="NVG24" s="3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E24" s="1"/>
      <c r="NWH24" s="3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F24" s="1"/>
      <c r="NXI24" s="3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G24" s="1"/>
      <c r="NYJ24" s="3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H24" s="1"/>
      <c r="NZK24" s="3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I24" s="1"/>
      <c r="OAL24" s="3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J24" s="1"/>
      <c r="OBM24" s="3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K24" s="1"/>
      <c r="OCN24" s="3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L24" s="1"/>
      <c r="ODO24" s="3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M24" s="1"/>
      <c r="OEP24" s="3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N24" s="1"/>
      <c r="OFQ24" s="3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O24" s="1"/>
      <c r="OGR24" s="3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P24" s="1"/>
      <c r="OHS24" s="3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Q24" s="1"/>
      <c r="OIT24" s="3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R24" s="1"/>
      <c r="OJU24" s="3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S24" s="1"/>
      <c r="OKV24" s="3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T24" s="1"/>
      <c r="OLW24" s="3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U24" s="1"/>
      <c r="OMX24" s="3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V24" s="1"/>
      <c r="ONY24" s="3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W24" s="1"/>
      <c r="OOZ24" s="3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X24" s="1"/>
      <c r="OQA24" s="3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Y24" s="1"/>
      <c r="ORB24" s="3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Z24" s="1"/>
      <c r="OSC24" s="3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TA24" s="1"/>
      <c r="OTD24" s="3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B24" s="1"/>
      <c r="OUE24" s="3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C24" s="1"/>
      <c r="OVF24" s="3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D24" s="1"/>
      <c r="OWG24" s="3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E24" s="1"/>
      <c r="OXH24" s="3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F24" s="1"/>
      <c r="OYI24" s="3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G24" s="1"/>
      <c r="OZJ24" s="3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H24" s="1"/>
      <c r="PAK24" s="3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I24" s="1"/>
      <c r="PBL24" s="3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J24" s="1"/>
      <c r="PCM24" s="3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K24" s="1"/>
      <c r="PDN24" s="3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L24" s="1"/>
      <c r="PEO24" s="3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M24" s="1"/>
      <c r="PFP24" s="3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N24" s="1"/>
      <c r="PGQ24" s="3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O24" s="1"/>
      <c r="PHR24" s="3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P24" s="1"/>
      <c r="PIS24" s="3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Q24" s="1"/>
      <c r="PJT24" s="3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R24" s="1"/>
      <c r="PKU24" s="3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S24" s="1"/>
      <c r="PLV24" s="3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T24" s="1"/>
      <c r="PMW24" s="3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U24" s="1"/>
      <c r="PNX24" s="3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V24" s="1"/>
      <c r="POY24" s="3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W24" s="1"/>
      <c r="PPZ24" s="3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X24" s="1"/>
      <c r="PRA24" s="3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Y24" s="1"/>
      <c r="PSB24" s="3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Z24" s="1"/>
      <c r="PTC24" s="3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UA24" s="1"/>
      <c r="PUD24" s="3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B24" s="1"/>
      <c r="PVE24" s="3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C24" s="1"/>
      <c r="PWF24" s="3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D24" s="1"/>
      <c r="PXG24" s="3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E24" s="1"/>
      <c r="PYH24" s="3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F24" s="1"/>
      <c r="PZI24" s="3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G24" s="1"/>
      <c r="QAJ24" s="3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H24" s="1"/>
      <c r="QBK24" s="3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I24" s="1"/>
      <c r="QCL24" s="3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J24" s="1"/>
      <c r="QDM24" s="3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K24" s="1"/>
      <c r="QEN24" s="3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L24" s="1"/>
      <c r="QFO24" s="3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M24" s="1"/>
      <c r="QGP24" s="3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N24" s="1"/>
      <c r="QHQ24" s="3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O24" s="1"/>
      <c r="QIR24" s="3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P24" s="1"/>
      <c r="QJS24" s="3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Q24" s="1"/>
      <c r="QKT24" s="3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R24" s="1"/>
      <c r="QLU24" s="3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S24" s="1"/>
      <c r="QMV24" s="3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T24" s="1"/>
      <c r="QNW24" s="3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U24" s="1"/>
      <c r="QOX24" s="3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V24" s="1"/>
      <c r="QPY24" s="3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W24" s="1"/>
      <c r="QQZ24" s="3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X24" s="1"/>
      <c r="QSA24" s="3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Y24" s="1"/>
      <c r="QTB24" s="3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Z24" s="1"/>
      <c r="QUC24" s="3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VA24" s="1"/>
      <c r="QVD24" s="3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B24" s="1"/>
      <c r="QWE24" s="3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C24" s="1"/>
      <c r="QXF24" s="3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D24" s="1"/>
      <c r="QYG24" s="3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E24" s="1"/>
      <c r="QZH24" s="3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F24" s="1"/>
      <c r="RAI24" s="3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G24" s="1"/>
      <c r="RBJ24" s="3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H24" s="1"/>
      <c r="RCK24" s="3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I24" s="1"/>
      <c r="RDL24" s="3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J24" s="1"/>
      <c r="REM24" s="3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K24" s="1"/>
      <c r="RFN24" s="3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L24" s="1"/>
      <c r="RGO24" s="3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M24" s="1"/>
      <c r="RHP24" s="3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N24" s="1"/>
      <c r="RIQ24" s="3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O24" s="1"/>
      <c r="RJR24" s="3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P24" s="1"/>
      <c r="RKS24" s="3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Q24" s="1"/>
      <c r="RLT24" s="3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R24" s="1"/>
      <c r="RMU24" s="3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S24" s="1"/>
      <c r="RNV24" s="3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T24" s="1"/>
      <c r="ROW24" s="3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U24" s="1"/>
      <c r="RPX24" s="3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V24" s="1"/>
      <c r="RQY24" s="3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W24" s="1"/>
      <c r="RRZ24" s="3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X24" s="1"/>
      <c r="RTA24" s="3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Y24" s="1"/>
      <c r="RUB24" s="3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Z24" s="1"/>
      <c r="RVC24" s="3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WA24" s="1"/>
      <c r="RWD24" s="3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B24" s="1"/>
      <c r="RXE24" s="3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C24" s="1"/>
      <c r="RYF24" s="3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D24" s="1"/>
      <c r="RZG24" s="3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E24" s="1"/>
      <c r="SAH24" s="3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F24" s="1"/>
      <c r="SBI24" s="3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G24" s="1"/>
      <c r="SCJ24" s="3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H24" s="1"/>
      <c r="SDK24" s="3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I24" s="1"/>
      <c r="SEL24" s="3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J24" s="1"/>
      <c r="SFM24" s="3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K24" s="1"/>
      <c r="SGN24" s="3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L24" s="1"/>
      <c r="SHO24" s="3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M24" s="1"/>
      <c r="SIP24" s="3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N24" s="1"/>
      <c r="SJQ24" s="3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O24" s="1"/>
      <c r="SKR24" s="3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P24" s="1"/>
      <c r="SLS24" s="3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Q24" s="1"/>
      <c r="SMT24" s="3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R24" s="1"/>
      <c r="SNU24" s="3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S24" s="1"/>
      <c r="SOV24" s="3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T24" s="1"/>
      <c r="SPW24" s="3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U24" s="1"/>
      <c r="SQX24" s="3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V24" s="1"/>
      <c r="SRY24" s="3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W24" s="1"/>
      <c r="SSZ24" s="3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X24" s="1"/>
      <c r="SUA24" s="3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Y24" s="1"/>
      <c r="SVB24" s="3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Z24" s="1"/>
      <c r="SWC24" s="3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XA24" s="1"/>
      <c r="SXD24" s="3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B24" s="1"/>
      <c r="SYE24" s="3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C24" s="1"/>
      <c r="SZF24" s="3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D24" s="1"/>
      <c r="TAG24" s="3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E24" s="1"/>
      <c r="TBH24" s="3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F24" s="1"/>
      <c r="TCI24" s="3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G24" s="1"/>
      <c r="TDJ24" s="3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H24" s="1"/>
      <c r="TEK24" s="3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I24" s="1"/>
      <c r="TFL24" s="3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J24" s="1"/>
      <c r="TGM24" s="3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K24" s="1"/>
      <c r="THN24" s="3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L24" s="1"/>
      <c r="TIO24" s="3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M24" s="1"/>
      <c r="TJP24" s="3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N24" s="1"/>
      <c r="TKQ24" s="3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O24" s="1"/>
      <c r="TLR24" s="3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P24" s="1"/>
      <c r="TMS24" s="3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Q24" s="1"/>
      <c r="TNT24" s="3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R24" s="1"/>
      <c r="TOU24" s="3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S24" s="1"/>
      <c r="TPV24" s="3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T24" s="1"/>
      <c r="TQW24" s="3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U24" s="1"/>
      <c r="TRX24" s="3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V24" s="1"/>
      <c r="TSY24" s="3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W24" s="1"/>
      <c r="TTZ24" s="3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X24" s="1"/>
      <c r="TVA24" s="3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Y24" s="1"/>
      <c r="TWB24" s="3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Z24" s="1"/>
      <c r="TXC24" s="3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YA24" s="1"/>
      <c r="TYD24" s="3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B24" s="1"/>
      <c r="TZE24" s="3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C24" s="1"/>
      <c r="UAF24" s="3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D24" s="1"/>
      <c r="UBG24" s="3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E24" s="1"/>
      <c r="UCH24" s="3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F24" s="1"/>
      <c r="UDI24" s="3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G24" s="1"/>
      <c r="UEJ24" s="3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H24" s="1"/>
      <c r="UFK24" s="3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I24" s="1"/>
      <c r="UGL24" s="3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J24" s="1"/>
      <c r="UHM24" s="3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K24" s="1"/>
      <c r="UIN24" s="3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L24" s="1"/>
      <c r="UJO24" s="3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M24" s="1"/>
      <c r="UKP24" s="3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N24" s="1"/>
      <c r="ULQ24" s="3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O24" s="1"/>
      <c r="UMR24" s="3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P24" s="1"/>
      <c r="UNS24" s="3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Q24" s="1"/>
      <c r="UOT24" s="3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R24" s="1"/>
      <c r="UPU24" s="3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S24" s="1"/>
      <c r="UQV24" s="3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T24" s="1"/>
      <c r="URW24" s="3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U24" s="1"/>
      <c r="USX24" s="3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V24" s="1"/>
      <c r="UTY24" s="3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W24" s="1"/>
      <c r="UUZ24" s="3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X24" s="1"/>
      <c r="UWA24" s="3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Y24" s="1"/>
      <c r="UXB24" s="3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Z24" s="1"/>
      <c r="UYC24" s="3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ZA24" s="1"/>
      <c r="UZD24" s="3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B24" s="1"/>
      <c r="VAE24" s="3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C24" s="1"/>
      <c r="VBF24" s="3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D24" s="1"/>
      <c r="VCG24" s="3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E24" s="1"/>
      <c r="VDH24" s="3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F24" s="1"/>
      <c r="VEI24" s="3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G24" s="1"/>
      <c r="VFJ24" s="3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H24" s="1"/>
      <c r="VGK24" s="3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I24" s="1"/>
      <c r="VHL24" s="3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J24" s="1"/>
      <c r="VIM24" s="3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K24" s="1"/>
      <c r="VJN24" s="3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L24" s="1"/>
      <c r="VKO24" s="3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M24" s="1"/>
      <c r="VLP24" s="3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N24" s="1"/>
      <c r="VMQ24" s="3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O24" s="1"/>
      <c r="VNR24" s="3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P24" s="1"/>
      <c r="VOS24" s="3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Q24" s="1"/>
      <c r="VPT24" s="3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R24" s="1"/>
      <c r="VQU24" s="3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S24" s="1"/>
      <c r="VRV24" s="3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T24" s="1"/>
      <c r="VSW24" s="3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U24" s="1"/>
      <c r="VTX24" s="3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V24" s="1"/>
      <c r="VUY24" s="3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W24" s="1"/>
      <c r="VVZ24" s="3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X24" s="1"/>
      <c r="VXA24" s="3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Y24" s="1"/>
      <c r="VYB24" s="3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Z24" s="1"/>
      <c r="VZC24" s="3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WAA24" s="1"/>
      <c r="WAD24" s="3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B24" s="1"/>
      <c r="WBE24" s="3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C24" s="1"/>
      <c r="WCF24" s="3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D24" s="1"/>
      <c r="WDG24" s="3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E24" s="1"/>
      <c r="WEH24" s="3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F24" s="1"/>
      <c r="WFI24" s="3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G24" s="1"/>
      <c r="WGJ24" s="3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H24" s="1"/>
      <c r="WHK24" s="3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I24" s="1"/>
      <c r="WIL24" s="3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J24" s="1"/>
      <c r="WJM24" s="3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K24" s="1"/>
      <c r="WKN24" s="3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L24" s="1"/>
      <c r="WLO24" s="3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M24" s="1"/>
      <c r="WMP24" s="3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N24" s="1"/>
      <c r="WNQ24" s="3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O24" s="1"/>
      <c r="WOR24" s="3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P24" s="1"/>
      <c r="WPS24" s="3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Q24" s="1"/>
      <c r="WQT24" s="3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R24" s="1"/>
      <c r="WRU24" s="3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S24" s="1"/>
      <c r="WSV24" s="3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T24" s="1"/>
      <c r="WTW24" s="3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U24" s="1"/>
      <c r="WUX24" s="3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V24" s="1"/>
      <c r="WVY24" s="3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W24" s="1"/>
      <c r="WWZ24" s="3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X24" s="1"/>
      <c r="WYA24" s="3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Y24" s="1"/>
      <c r="WZB24" s="3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Z24" s="1"/>
      <c r="XAC24" s="3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BA24" s="1"/>
      <c r="XBD24" s="3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B24" s="1"/>
      <c r="XCE24" s="3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C24" s="1"/>
      <c r="XDF24" s="3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D24" s="1"/>
      <c r="XEG24" s="3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</row>
    <row r="25" spans="1:1022 1025:2048 2051:3072 3074:14336 14338:15359 15362:16382" ht="21" x14ac:dyDescent="0.2">
      <c r="A25" s="2" t="s">
        <v>67</v>
      </c>
      <c r="C25" s="8">
        <v>25988752</v>
      </c>
      <c r="D25" s="8"/>
      <c r="E25" s="8">
        <v>82848232243</v>
      </c>
      <c r="F25" s="8"/>
      <c r="G25" s="8">
        <v>105403205216.448</v>
      </c>
      <c r="H25" s="8"/>
      <c r="I25" s="8">
        <v>0</v>
      </c>
      <c r="J25" s="8"/>
      <c r="K25" s="8">
        <v>0</v>
      </c>
      <c r="L25" s="8"/>
      <c r="M25" s="8">
        <v>-9872903</v>
      </c>
      <c r="N25" s="8"/>
      <c r="O25" s="8">
        <v>33107331126</v>
      </c>
      <c r="P25" s="8"/>
      <c r="Q25" s="8">
        <v>16115849</v>
      </c>
      <c r="R25" s="8"/>
      <c r="S25" s="8">
        <v>3195</v>
      </c>
      <c r="T25" s="8"/>
      <c r="U25" s="8">
        <v>51374902524</v>
      </c>
      <c r="V25" s="8"/>
      <c r="W25" s="8">
        <v>51183771236.547798</v>
      </c>
      <c r="Y25" s="1">
        <v>3.3766130723070368E-3</v>
      </c>
      <c r="AA25" s="43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X25" s="1"/>
      <c r="BA25" s="3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Y25" s="1"/>
      <c r="CB25" s="3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Z25" s="1"/>
      <c r="DC25" s="3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EA25" s="1"/>
      <c r="ED25" s="3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B25" s="1"/>
      <c r="FE25" s="3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C25" s="1"/>
      <c r="GF25" s="3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D25" s="1"/>
      <c r="HG25" s="3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E25" s="1"/>
      <c r="IH25" s="3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F25" s="1"/>
      <c r="JI25" s="3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G25" s="1"/>
      <c r="KJ25" s="3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H25" s="1"/>
      <c r="LK25" s="3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I25" s="1"/>
      <c r="ML25" s="3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J25" s="1"/>
      <c r="NM25" s="3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K25" s="1"/>
      <c r="ON25" s="3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L25" s="1"/>
      <c r="PO25" s="3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M25" s="1"/>
      <c r="QP25" s="3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N25" s="1"/>
      <c r="RQ25" s="3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O25" s="1"/>
      <c r="SR25" s="3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P25" s="1"/>
      <c r="TS25" s="3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Q25" s="1"/>
      <c r="UT25" s="3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R25" s="1"/>
      <c r="VU25" s="3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S25" s="1"/>
      <c r="WV25" s="3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T25" s="1"/>
      <c r="XW25" s="3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U25" s="1"/>
      <c r="YX25" s="3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V25" s="1"/>
      <c r="ZY25" s="3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W25" s="1"/>
      <c r="AAZ25" s="3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X25" s="1"/>
      <c r="ACA25" s="3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Y25" s="1"/>
      <c r="ADB25" s="3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Z25" s="1"/>
      <c r="AEC25" s="3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FA25" s="1"/>
      <c r="AFD25" s="3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B25" s="1"/>
      <c r="AGE25" s="3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C25" s="1"/>
      <c r="AHF25" s="3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D25" s="1"/>
      <c r="AIG25" s="3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E25" s="1"/>
      <c r="AJH25" s="3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F25" s="1"/>
      <c r="AKI25" s="3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G25" s="1"/>
      <c r="ALJ25" s="3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H25" s="1"/>
      <c r="AMK25" s="3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I25" s="1"/>
      <c r="ANL25" s="3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J25" s="1"/>
      <c r="AOM25" s="3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K25" s="1"/>
      <c r="APN25" s="3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L25" s="1"/>
      <c r="AQO25" s="3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M25" s="1"/>
      <c r="ARP25" s="3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N25" s="1"/>
      <c r="ASQ25" s="3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O25" s="1"/>
      <c r="ATR25" s="3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P25" s="1"/>
      <c r="AUS25" s="3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Q25" s="1"/>
      <c r="AVT25" s="3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R25" s="1"/>
      <c r="AWU25" s="3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S25" s="1"/>
      <c r="AXV25" s="3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T25" s="1"/>
      <c r="AYW25" s="3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U25" s="1"/>
      <c r="AZX25" s="3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V25" s="1"/>
      <c r="BAY25" s="3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W25" s="1"/>
      <c r="BBZ25" s="3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X25" s="1"/>
      <c r="BDA25" s="3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Y25" s="1"/>
      <c r="BEB25" s="3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Z25" s="1"/>
      <c r="BFC25" s="3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GA25" s="1"/>
      <c r="BGD25" s="3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B25" s="1"/>
      <c r="BHE25" s="3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C25" s="1"/>
      <c r="BIF25" s="3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D25" s="1"/>
      <c r="BJG25" s="3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E25" s="1"/>
      <c r="BKH25" s="3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F25" s="1"/>
      <c r="BLI25" s="3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G25" s="1"/>
      <c r="BMJ25" s="3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H25" s="1"/>
      <c r="BNK25" s="3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I25" s="1"/>
      <c r="BOL25" s="3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J25" s="1"/>
      <c r="BPM25" s="3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K25" s="1"/>
      <c r="BQN25" s="3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L25" s="1"/>
      <c r="BRO25" s="3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M25" s="1"/>
      <c r="BSP25" s="3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N25" s="1"/>
      <c r="BTQ25" s="3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O25" s="1"/>
      <c r="BUR25" s="3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P25" s="1"/>
      <c r="BVS25" s="3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Q25" s="1"/>
      <c r="BWT25" s="3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R25" s="1"/>
      <c r="BXU25" s="3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S25" s="1"/>
      <c r="BYV25" s="3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T25" s="1"/>
      <c r="BZW25" s="3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U25" s="1"/>
      <c r="CAX25" s="3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V25" s="1"/>
      <c r="CBY25" s="3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W25" s="1"/>
      <c r="CCZ25" s="3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X25" s="1"/>
      <c r="CEA25" s="3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Y25" s="1"/>
      <c r="CFB25" s="3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Z25" s="1"/>
      <c r="CGC25" s="3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HA25" s="1"/>
      <c r="CHD25" s="3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B25" s="1"/>
      <c r="CIE25" s="3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C25" s="1"/>
      <c r="CJF25" s="3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D25" s="1"/>
      <c r="CKG25" s="3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E25" s="1"/>
      <c r="CLH25" s="3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F25" s="1"/>
      <c r="CMI25" s="3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G25" s="1"/>
      <c r="CNJ25" s="3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H25" s="1"/>
      <c r="COK25" s="3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I25" s="1"/>
      <c r="CPL25" s="3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J25" s="1"/>
      <c r="CQM25" s="3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K25" s="1"/>
      <c r="CRN25" s="3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L25" s="1"/>
      <c r="CSO25" s="3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M25" s="1"/>
      <c r="CTP25" s="3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N25" s="1"/>
      <c r="CUQ25" s="3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O25" s="1"/>
      <c r="CVR25" s="3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P25" s="1"/>
      <c r="CWS25" s="3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Q25" s="1"/>
      <c r="CXT25" s="3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R25" s="1"/>
      <c r="CYU25" s="3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S25" s="1"/>
      <c r="CZV25" s="3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T25" s="1"/>
      <c r="DAW25" s="3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U25" s="1"/>
      <c r="DBX25" s="3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V25" s="1"/>
      <c r="DCY25" s="3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W25" s="1"/>
      <c r="DDZ25" s="3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X25" s="1"/>
      <c r="DFA25" s="3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Y25" s="1"/>
      <c r="DGB25" s="3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Z25" s="1"/>
      <c r="DHC25" s="3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IA25" s="1"/>
      <c r="DID25" s="3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B25" s="1"/>
      <c r="DJE25" s="3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C25" s="1"/>
      <c r="DKF25" s="3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D25" s="1"/>
      <c r="DLG25" s="3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E25" s="1"/>
      <c r="DMH25" s="3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F25" s="1"/>
      <c r="DNI25" s="3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G25" s="1"/>
      <c r="DOJ25" s="3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H25" s="1"/>
      <c r="DPK25" s="3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I25" s="1"/>
      <c r="DQL25" s="3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J25" s="1"/>
      <c r="DRM25" s="3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K25" s="1"/>
      <c r="DSN25" s="3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L25" s="1"/>
      <c r="DTO25" s="3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M25" s="1"/>
      <c r="DUP25" s="3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N25" s="1"/>
      <c r="DVQ25" s="3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O25" s="1"/>
      <c r="DWR25" s="3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P25" s="1"/>
      <c r="DXS25" s="3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Q25" s="1"/>
      <c r="DYT25" s="3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R25" s="1"/>
      <c r="DZU25" s="3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S25" s="1"/>
      <c r="EAV25" s="3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T25" s="1"/>
      <c r="EBW25" s="3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U25" s="1"/>
      <c r="ECX25" s="3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V25" s="1"/>
      <c r="EDY25" s="3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W25" s="1"/>
      <c r="EEZ25" s="3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X25" s="1"/>
      <c r="EGA25" s="3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Y25" s="1"/>
      <c r="EHB25" s="3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Z25" s="1"/>
      <c r="EIC25" s="3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JA25" s="1"/>
      <c r="EJD25" s="3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B25" s="1"/>
      <c r="EKE25" s="3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C25" s="1"/>
      <c r="ELF25" s="3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D25" s="1"/>
      <c r="EMG25" s="3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E25" s="1"/>
      <c r="ENH25" s="3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F25" s="1"/>
      <c r="EOI25" s="3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G25" s="1"/>
      <c r="EPJ25" s="3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H25" s="1"/>
      <c r="EQK25" s="3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I25" s="1"/>
      <c r="ERL25" s="3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J25" s="1"/>
      <c r="ESM25" s="3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K25" s="1"/>
      <c r="ETN25" s="3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L25" s="1"/>
      <c r="EUO25" s="3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M25" s="1"/>
      <c r="EVP25" s="3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N25" s="1"/>
      <c r="EWQ25" s="3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O25" s="1"/>
      <c r="EXR25" s="3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P25" s="1"/>
      <c r="EYS25" s="3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Q25" s="1"/>
      <c r="EZT25" s="3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R25" s="1"/>
      <c r="FAU25" s="3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S25" s="1"/>
      <c r="FBV25" s="3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T25" s="1"/>
      <c r="FCW25" s="3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U25" s="1"/>
      <c r="FDX25" s="3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V25" s="1"/>
      <c r="FEY25" s="3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W25" s="1"/>
      <c r="FFZ25" s="3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X25" s="1"/>
      <c r="FHA25" s="3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Y25" s="1"/>
      <c r="FIB25" s="3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Z25" s="1"/>
      <c r="FJC25" s="3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KA25" s="1"/>
      <c r="FKD25" s="3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B25" s="1"/>
      <c r="FLE25" s="3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C25" s="1"/>
      <c r="FMF25" s="3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D25" s="1"/>
      <c r="FNG25" s="3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E25" s="1"/>
      <c r="FOH25" s="3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F25" s="1"/>
      <c r="FPI25" s="3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G25" s="1"/>
      <c r="FQJ25" s="3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H25" s="1"/>
      <c r="FRK25" s="3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I25" s="1"/>
      <c r="FSL25" s="3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J25" s="1"/>
      <c r="FTM25" s="3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K25" s="1"/>
      <c r="FUN25" s="3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L25" s="1"/>
      <c r="FVO25" s="3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M25" s="1"/>
      <c r="FWP25" s="3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N25" s="1"/>
      <c r="FXQ25" s="3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O25" s="1"/>
      <c r="FYR25" s="3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P25" s="1"/>
      <c r="FZS25" s="3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Q25" s="1"/>
      <c r="GAT25" s="3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R25" s="1"/>
      <c r="GBU25" s="3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S25" s="1"/>
      <c r="GCV25" s="3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T25" s="1"/>
      <c r="GDW25" s="3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U25" s="1"/>
      <c r="GEX25" s="3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V25" s="1"/>
      <c r="GFY25" s="3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W25" s="1"/>
      <c r="GGZ25" s="3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X25" s="1"/>
      <c r="GIA25" s="3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Y25" s="1"/>
      <c r="GJB25" s="3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Z25" s="1"/>
      <c r="GKC25" s="3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LA25" s="1"/>
      <c r="GLD25" s="3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B25" s="1"/>
      <c r="GME25" s="3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C25" s="1"/>
      <c r="GNF25" s="3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D25" s="1"/>
      <c r="GOG25" s="3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E25" s="1"/>
      <c r="GPH25" s="3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F25" s="1"/>
      <c r="GQI25" s="3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G25" s="1"/>
      <c r="GRJ25" s="3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H25" s="1"/>
      <c r="GSK25" s="3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I25" s="1"/>
      <c r="GTL25" s="3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J25" s="1"/>
      <c r="GUM25" s="3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K25" s="1"/>
      <c r="GVN25" s="3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L25" s="1"/>
      <c r="GWO25" s="3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M25" s="1"/>
      <c r="GXP25" s="3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N25" s="1"/>
      <c r="GYQ25" s="3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O25" s="1"/>
      <c r="GZR25" s="3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P25" s="1"/>
      <c r="HAS25" s="3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Q25" s="1"/>
      <c r="HBT25" s="3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R25" s="1"/>
      <c r="HCU25" s="3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S25" s="1"/>
      <c r="HDV25" s="3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T25" s="1"/>
      <c r="HEW25" s="3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U25" s="1"/>
      <c r="HFX25" s="3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V25" s="1"/>
      <c r="HGY25" s="3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W25" s="1"/>
      <c r="HHZ25" s="3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X25" s="1"/>
      <c r="HJA25" s="3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Y25" s="1"/>
      <c r="HKB25" s="3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Z25" s="1"/>
      <c r="HLC25" s="3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MA25" s="1"/>
      <c r="HMD25" s="3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B25" s="1"/>
      <c r="HNE25" s="3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C25" s="1"/>
      <c r="HOF25" s="3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D25" s="1"/>
      <c r="HPG25" s="3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E25" s="1"/>
      <c r="HQH25" s="3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F25" s="1"/>
      <c r="HRI25" s="3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G25" s="1"/>
      <c r="HSJ25" s="3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H25" s="1"/>
      <c r="HTK25" s="3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I25" s="1"/>
      <c r="HUL25" s="3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J25" s="1"/>
      <c r="HVM25" s="3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K25" s="1"/>
      <c r="HWN25" s="3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L25" s="1"/>
      <c r="HXO25" s="3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M25" s="1"/>
      <c r="HYP25" s="3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N25" s="1"/>
      <c r="HZQ25" s="3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O25" s="1"/>
      <c r="IAR25" s="3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P25" s="1"/>
      <c r="IBS25" s="3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Q25" s="1"/>
      <c r="ICT25" s="3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R25" s="1"/>
      <c r="IDU25" s="3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S25" s="1"/>
      <c r="IEV25" s="3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T25" s="1"/>
      <c r="IFW25" s="3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U25" s="1"/>
      <c r="IGX25" s="3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V25" s="1"/>
      <c r="IHY25" s="3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W25" s="1"/>
      <c r="IIZ25" s="3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X25" s="1"/>
      <c r="IKA25" s="3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Y25" s="1"/>
      <c r="ILB25" s="3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Z25" s="1"/>
      <c r="IMC25" s="3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NA25" s="1"/>
      <c r="IND25" s="3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B25" s="1"/>
      <c r="IOE25" s="3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C25" s="1"/>
      <c r="IPF25" s="3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D25" s="1"/>
      <c r="IQG25" s="3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E25" s="1"/>
      <c r="IRH25" s="3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F25" s="1"/>
      <c r="ISI25" s="3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G25" s="1"/>
      <c r="ITJ25" s="3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H25" s="1"/>
      <c r="IUK25" s="3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I25" s="1"/>
      <c r="IVL25" s="3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J25" s="1"/>
      <c r="IWM25" s="3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K25" s="1"/>
      <c r="IXN25" s="3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L25" s="1"/>
      <c r="IYO25" s="3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M25" s="1"/>
      <c r="IZP25" s="3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N25" s="1"/>
      <c r="JAQ25" s="3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O25" s="1"/>
      <c r="JBR25" s="3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P25" s="1"/>
      <c r="JCS25" s="3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Q25" s="1"/>
      <c r="JDT25" s="3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R25" s="1"/>
      <c r="JEU25" s="3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S25" s="1"/>
      <c r="JFV25" s="3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T25" s="1"/>
      <c r="JGW25" s="3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U25" s="1"/>
      <c r="JHX25" s="3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V25" s="1"/>
      <c r="JIY25" s="3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W25" s="1"/>
      <c r="JJZ25" s="3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X25" s="1"/>
      <c r="JLA25" s="3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Y25" s="1"/>
      <c r="JMB25" s="3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Z25" s="1"/>
      <c r="JNC25" s="3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OA25" s="1"/>
      <c r="JOD25" s="3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B25" s="1"/>
      <c r="JPE25" s="3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C25" s="1"/>
      <c r="JQF25" s="3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D25" s="1"/>
      <c r="JRG25" s="3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E25" s="1"/>
      <c r="JSH25" s="3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F25" s="1"/>
      <c r="JTI25" s="3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G25" s="1"/>
      <c r="JUJ25" s="3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H25" s="1"/>
      <c r="JVK25" s="3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I25" s="1"/>
      <c r="JWL25" s="3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J25" s="1"/>
      <c r="JXM25" s="3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K25" s="1"/>
      <c r="JYN25" s="3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L25" s="1"/>
      <c r="JZO25" s="3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M25" s="1"/>
      <c r="KAP25" s="3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N25" s="1"/>
      <c r="KBQ25" s="3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O25" s="1"/>
      <c r="KCR25" s="3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P25" s="1"/>
      <c r="KDS25" s="3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Q25" s="1"/>
      <c r="KET25" s="3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R25" s="1"/>
      <c r="KFU25" s="3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S25" s="1"/>
      <c r="KGV25" s="3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T25" s="1"/>
      <c r="KHW25" s="3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U25" s="1"/>
      <c r="KIX25" s="3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V25" s="1"/>
      <c r="KJY25" s="3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W25" s="1"/>
      <c r="KKZ25" s="3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X25" s="1"/>
      <c r="KMA25" s="3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Y25" s="1"/>
      <c r="KNB25" s="3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Z25" s="1"/>
      <c r="KOC25" s="3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PA25" s="1"/>
      <c r="KPD25" s="3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B25" s="1"/>
      <c r="KQE25" s="3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C25" s="1"/>
      <c r="KRF25" s="3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D25" s="1"/>
      <c r="KSG25" s="3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E25" s="1"/>
      <c r="KTH25" s="3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F25" s="1"/>
      <c r="KUI25" s="3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G25" s="1"/>
      <c r="KVJ25" s="3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H25" s="1"/>
      <c r="KWK25" s="3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I25" s="1"/>
      <c r="KXL25" s="3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J25" s="1"/>
      <c r="KYM25" s="3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K25" s="1"/>
      <c r="KZN25" s="3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L25" s="1"/>
      <c r="LAO25" s="3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M25" s="1"/>
      <c r="LBP25" s="3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N25" s="1"/>
      <c r="LCQ25" s="3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O25" s="1"/>
      <c r="LDR25" s="3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P25" s="1"/>
      <c r="LES25" s="3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Q25" s="1"/>
      <c r="LFT25" s="3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R25" s="1"/>
      <c r="LGU25" s="3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S25" s="1"/>
      <c r="LHV25" s="3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T25" s="1"/>
      <c r="LIW25" s="3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U25" s="1"/>
      <c r="LJX25" s="3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V25" s="1"/>
      <c r="LKY25" s="3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W25" s="1"/>
      <c r="LLZ25" s="3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X25" s="1"/>
      <c r="LNA25" s="3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Y25" s="1"/>
      <c r="LOB25" s="3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Z25" s="1"/>
      <c r="LPC25" s="3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QA25" s="1"/>
      <c r="LQD25" s="3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B25" s="1"/>
      <c r="LRE25" s="3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C25" s="1"/>
      <c r="LSF25" s="3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D25" s="1"/>
      <c r="LTG25" s="3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E25" s="1"/>
      <c r="LUH25" s="3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F25" s="1"/>
      <c r="LVI25" s="3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G25" s="1"/>
      <c r="LWJ25" s="3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H25" s="1"/>
      <c r="LXK25" s="3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I25" s="1"/>
      <c r="LYL25" s="3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J25" s="1"/>
      <c r="LZM25" s="3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K25" s="1"/>
      <c r="MAN25" s="3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L25" s="1"/>
      <c r="MBO25" s="3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M25" s="1"/>
      <c r="MCP25" s="3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N25" s="1"/>
      <c r="MDQ25" s="3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O25" s="1"/>
      <c r="MER25" s="3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P25" s="1"/>
      <c r="MFS25" s="3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Q25" s="1"/>
      <c r="MGT25" s="3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R25" s="1"/>
      <c r="MHU25" s="3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S25" s="1"/>
      <c r="MIV25" s="3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T25" s="1"/>
      <c r="MJW25" s="3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U25" s="1"/>
      <c r="MKX25" s="3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V25" s="1"/>
      <c r="MLY25" s="3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W25" s="1"/>
      <c r="MMZ25" s="3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X25" s="1"/>
      <c r="MOA25" s="3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Y25" s="1"/>
      <c r="MPB25" s="3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Z25" s="1"/>
      <c r="MQC25" s="3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RA25" s="1"/>
      <c r="MRD25" s="3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B25" s="1"/>
      <c r="MSE25" s="3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C25" s="1"/>
      <c r="MTF25" s="3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D25" s="1"/>
      <c r="MUG25" s="3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E25" s="1"/>
      <c r="MVH25" s="3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F25" s="1"/>
      <c r="MWI25" s="3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G25" s="1"/>
      <c r="MXJ25" s="3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H25" s="1"/>
      <c r="MYK25" s="3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I25" s="1"/>
      <c r="MZL25" s="3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J25" s="1"/>
      <c r="NAM25" s="3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K25" s="1"/>
      <c r="NBN25" s="3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L25" s="1"/>
      <c r="NCO25" s="3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M25" s="1"/>
      <c r="NDP25" s="3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N25" s="1"/>
      <c r="NEQ25" s="3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O25" s="1"/>
      <c r="NFR25" s="3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P25" s="1"/>
      <c r="NGS25" s="3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Q25" s="1"/>
      <c r="NHT25" s="3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R25" s="1"/>
      <c r="NIU25" s="3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S25" s="1"/>
      <c r="NJV25" s="3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T25" s="1"/>
      <c r="NKW25" s="3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U25" s="1"/>
      <c r="NLX25" s="3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V25" s="1"/>
      <c r="NMY25" s="3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W25" s="1"/>
      <c r="NNZ25" s="3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X25" s="1"/>
      <c r="NPA25" s="3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Y25" s="1"/>
      <c r="NQB25" s="3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Z25" s="1"/>
      <c r="NRC25" s="3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SA25" s="1"/>
      <c r="NSD25" s="3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B25" s="1"/>
      <c r="NTE25" s="3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C25" s="1"/>
      <c r="NUF25" s="3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D25" s="1"/>
      <c r="NVG25" s="3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E25" s="1"/>
      <c r="NWH25" s="3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F25" s="1"/>
      <c r="NXI25" s="3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G25" s="1"/>
      <c r="NYJ25" s="3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H25" s="1"/>
      <c r="NZK25" s="3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I25" s="1"/>
      <c r="OAL25" s="3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J25" s="1"/>
      <c r="OBM25" s="3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K25" s="1"/>
      <c r="OCN25" s="3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L25" s="1"/>
      <c r="ODO25" s="3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M25" s="1"/>
      <c r="OEP25" s="3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N25" s="1"/>
      <c r="OFQ25" s="3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O25" s="1"/>
      <c r="OGR25" s="3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P25" s="1"/>
      <c r="OHS25" s="3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Q25" s="1"/>
      <c r="OIT25" s="3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R25" s="1"/>
      <c r="OJU25" s="3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S25" s="1"/>
      <c r="OKV25" s="3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T25" s="1"/>
      <c r="OLW25" s="3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U25" s="1"/>
      <c r="OMX25" s="3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V25" s="1"/>
      <c r="ONY25" s="3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W25" s="1"/>
      <c r="OOZ25" s="3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X25" s="1"/>
      <c r="OQA25" s="3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Y25" s="1"/>
      <c r="ORB25" s="3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Z25" s="1"/>
      <c r="OSC25" s="3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TA25" s="1"/>
      <c r="OTD25" s="3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B25" s="1"/>
      <c r="OUE25" s="3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C25" s="1"/>
      <c r="OVF25" s="3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D25" s="1"/>
      <c r="OWG25" s="3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E25" s="1"/>
      <c r="OXH25" s="3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F25" s="1"/>
      <c r="OYI25" s="3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G25" s="1"/>
      <c r="OZJ25" s="3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H25" s="1"/>
      <c r="PAK25" s="3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I25" s="1"/>
      <c r="PBL25" s="3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J25" s="1"/>
      <c r="PCM25" s="3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K25" s="1"/>
      <c r="PDN25" s="3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L25" s="1"/>
      <c r="PEO25" s="3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M25" s="1"/>
      <c r="PFP25" s="3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N25" s="1"/>
      <c r="PGQ25" s="3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O25" s="1"/>
      <c r="PHR25" s="3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P25" s="1"/>
      <c r="PIS25" s="3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Q25" s="1"/>
      <c r="PJT25" s="3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R25" s="1"/>
      <c r="PKU25" s="3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S25" s="1"/>
      <c r="PLV25" s="3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T25" s="1"/>
      <c r="PMW25" s="3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U25" s="1"/>
      <c r="PNX25" s="3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V25" s="1"/>
      <c r="POY25" s="3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W25" s="1"/>
      <c r="PPZ25" s="3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X25" s="1"/>
      <c r="PRA25" s="3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Y25" s="1"/>
      <c r="PSB25" s="3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Z25" s="1"/>
      <c r="PTC25" s="3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UA25" s="1"/>
      <c r="PUD25" s="3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B25" s="1"/>
      <c r="PVE25" s="3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C25" s="1"/>
      <c r="PWF25" s="3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D25" s="1"/>
      <c r="PXG25" s="3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E25" s="1"/>
      <c r="PYH25" s="3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F25" s="1"/>
      <c r="PZI25" s="3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G25" s="1"/>
      <c r="QAJ25" s="3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H25" s="1"/>
      <c r="QBK25" s="3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I25" s="1"/>
      <c r="QCL25" s="3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J25" s="1"/>
      <c r="QDM25" s="3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K25" s="1"/>
      <c r="QEN25" s="3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L25" s="1"/>
      <c r="QFO25" s="3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M25" s="1"/>
      <c r="QGP25" s="3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N25" s="1"/>
      <c r="QHQ25" s="3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O25" s="1"/>
      <c r="QIR25" s="3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P25" s="1"/>
      <c r="QJS25" s="3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Q25" s="1"/>
      <c r="QKT25" s="3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R25" s="1"/>
      <c r="QLU25" s="3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S25" s="1"/>
      <c r="QMV25" s="3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T25" s="1"/>
      <c r="QNW25" s="3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U25" s="1"/>
      <c r="QOX25" s="3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V25" s="1"/>
      <c r="QPY25" s="3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W25" s="1"/>
      <c r="QQZ25" s="3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X25" s="1"/>
      <c r="QSA25" s="3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Y25" s="1"/>
      <c r="QTB25" s="3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Z25" s="1"/>
      <c r="QUC25" s="3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VA25" s="1"/>
      <c r="QVD25" s="3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B25" s="1"/>
      <c r="QWE25" s="3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C25" s="1"/>
      <c r="QXF25" s="3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D25" s="1"/>
      <c r="QYG25" s="3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E25" s="1"/>
      <c r="QZH25" s="3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F25" s="1"/>
      <c r="RAI25" s="3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G25" s="1"/>
      <c r="RBJ25" s="3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H25" s="1"/>
      <c r="RCK25" s="3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I25" s="1"/>
      <c r="RDL25" s="3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J25" s="1"/>
      <c r="REM25" s="3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K25" s="1"/>
      <c r="RFN25" s="3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L25" s="1"/>
      <c r="RGO25" s="3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M25" s="1"/>
      <c r="RHP25" s="3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N25" s="1"/>
      <c r="RIQ25" s="3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O25" s="1"/>
      <c r="RJR25" s="3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P25" s="1"/>
      <c r="RKS25" s="3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Q25" s="1"/>
      <c r="RLT25" s="3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R25" s="1"/>
      <c r="RMU25" s="3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S25" s="1"/>
      <c r="RNV25" s="3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T25" s="1"/>
      <c r="ROW25" s="3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U25" s="1"/>
      <c r="RPX25" s="3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V25" s="1"/>
      <c r="RQY25" s="3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W25" s="1"/>
      <c r="RRZ25" s="3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X25" s="1"/>
      <c r="RTA25" s="3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Y25" s="1"/>
      <c r="RUB25" s="3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Z25" s="1"/>
      <c r="RVC25" s="3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WA25" s="1"/>
      <c r="RWD25" s="3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B25" s="1"/>
      <c r="RXE25" s="3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C25" s="1"/>
      <c r="RYF25" s="3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D25" s="1"/>
      <c r="RZG25" s="3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E25" s="1"/>
      <c r="SAH25" s="3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F25" s="1"/>
      <c r="SBI25" s="3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G25" s="1"/>
      <c r="SCJ25" s="3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H25" s="1"/>
      <c r="SDK25" s="3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I25" s="1"/>
      <c r="SEL25" s="3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J25" s="1"/>
      <c r="SFM25" s="3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K25" s="1"/>
      <c r="SGN25" s="3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L25" s="1"/>
      <c r="SHO25" s="3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M25" s="1"/>
      <c r="SIP25" s="3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N25" s="1"/>
      <c r="SJQ25" s="3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O25" s="1"/>
      <c r="SKR25" s="3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P25" s="1"/>
      <c r="SLS25" s="3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Q25" s="1"/>
      <c r="SMT25" s="3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R25" s="1"/>
      <c r="SNU25" s="3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S25" s="1"/>
      <c r="SOV25" s="3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T25" s="1"/>
      <c r="SPW25" s="3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U25" s="1"/>
      <c r="SQX25" s="3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V25" s="1"/>
      <c r="SRY25" s="3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W25" s="1"/>
      <c r="SSZ25" s="3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X25" s="1"/>
      <c r="SUA25" s="3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Y25" s="1"/>
      <c r="SVB25" s="3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Z25" s="1"/>
      <c r="SWC25" s="3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XA25" s="1"/>
      <c r="SXD25" s="3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B25" s="1"/>
      <c r="SYE25" s="3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C25" s="1"/>
      <c r="SZF25" s="3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D25" s="1"/>
      <c r="TAG25" s="3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E25" s="1"/>
      <c r="TBH25" s="3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F25" s="1"/>
      <c r="TCI25" s="3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G25" s="1"/>
      <c r="TDJ25" s="3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H25" s="1"/>
      <c r="TEK25" s="3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I25" s="1"/>
      <c r="TFL25" s="3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J25" s="1"/>
      <c r="TGM25" s="3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K25" s="1"/>
      <c r="THN25" s="3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L25" s="1"/>
      <c r="TIO25" s="3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M25" s="1"/>
      <c r="TJP25" s="3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N25" s="1"/>
      <c r="TKQ25" s="3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O25" s="1"/>
      <c r="TLR25" s="3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P25" s="1"/>
      <c r="TMS25" s="3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Q25" s="1"/>
      <c r="TNT25" s="3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R25" s="1"/>
      <c r="TOU25" s="3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S25" s="1"/>
      <c r="TPV25" s="3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T25" s="1"/>
      <c r="TQW25" s="3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U25" s="1"/>
      <c r="TRX25" s="3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V25" s="1"/>
      <c r="TSY25" s="3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W25" s="1"/>
      <c r="TTZ25" s="3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X25" s="1"/>
      <c r="TVA25" s="3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Y25" s="1"/>
      <c r="TWB25" s="3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Z25" s="1"/>
      <c r="TXC25" s="3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YA25" s="1"/>
      <c r="TYD25" s="3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B25" s="1"/>
      <c r="TZE25" s="3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C25" s="1"/>
      <c r="UAF25" s="3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D25" s="1"/>
      <c r="UBG25" s="3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E25" s="1"/>
      <c r="UCH25" s="3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F25" s="1"/>
      <c r="UDI25" s="3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G25" s="1"/>
      <c r="UEJ25" s="3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H25" s="1"/>
      <c r="UFK25" s="3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I25" s="1"/>
      <c r="UGL25" s="3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J25" s="1"/>
      <c r="UHM25" s="3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K25" s="1"/>
      <c r="UIN25" s="3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L25" s="1"/>
      <c r="UJO25" s="3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M25" s="1"/>
      <c r="UKP25" s="3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N25" s="1"/>
      <c r="ULQ25" s="3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O25" s="1"/>
      <c r="UMR25" s="3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P25" s="1"/>
      <c r="UNS25" s="3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Q25" s="1"/>
      <c r="UOT25" s="3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R25" s="1"/>
      <c r="UPU25" s="3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S25" s="1"/>
      <c r="UQV25" s="3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T25" s="1"/>
      <c r="URW25" s="3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U25" s="1"/>
      <c r="USX25" s="3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V25" s="1"/>
      <c r="UTY25" s="3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W25" s="1"/>
      <c r="UUZ25" s="3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X25" s="1"/>
      <c r="UWA25" s="3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Y25" s="1"/>
      <c r="UXB25" s="3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Z25" s="1"/>
      <c r="UYC25" s="3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ZA25" s="1"/>
      <c r="UZD25" s="3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B25" s="1"/>
      <c r="VAE25" s="3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C25" s="1"/>
      <c r="VBF25" s="3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D25" s="1"/>
      <c r="VCG25" s="3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E25" s="1"/>
      <c r="VDH25" s="3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F25" s="1"/>
      <c r="VEI25" s="3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G25" s="1"/>
      <c r="VFJ25" s="3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H25" s="1"/>
      <c r="VGK25" s="3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I25" s="1"/>
      <c r="VHL25" s="3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J25" s="1"/>
      <c r="VIM25" s="3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K25" s="1"/>
      <c r="VJN25" s="3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L25" s="1"/>
      <c r="VKO25" s="3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M25" s="1"/>
      <c r="VLP25" s="3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N25" s="1"/>
      <c r="VMQ25" s="3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O25" s="1"/>
      <c r="VNR25" s="3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P25" s="1"/>
      <c r="VOS25" s="3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Q25" s="1"/>
      <c r="VPT25" s="3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R25" s="1"/>
      <c r="VQU25" s="3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S25" s="1"/>
      <c r="VRV25" s="3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T25" s="1"/>
      <c r="VSW25" s="3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U25" s="1"/>
      <c r="VTX25" s="3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V25" s="1"/>
      <c r="VUY25" s="3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W25" s="1"/>
      <c r="VVZ25" s="3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X25" s="1"/>
      <c r="VXA25" s="3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Y25" s="1"/>
      <c r="VYB25" s="3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Z25" s="1"/>
      <c r="VZC25" s="3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WAA25" s="1"/>
      <c r="WAD25" s="3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B25" s="1"/>
      <c r="WBE25" s="3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C25" s="1"/>
      <c r="WCF25" s="3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D25" s="1"/>
      <c r="WDG25" s="3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E25" s="1"/>
      <c r="WEH25" s="3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F25" s="1"/>
      <c r="WFI25" s="3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G25" s="1"/>
      <c r="WGJ25" s="3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H25" s="1"/>
      <c r="WHK25" s="3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I25" s="1"/>
      <c r="WIL25" s="3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J25" s="1"/>
      <c r="WJM25" s="3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K25" s="1"/>
      <c r="WKN25" s="3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L25" s="1"/>
      <c r="WLO25" s="3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M25" s="1"/>
      <c r="WMP25" s="3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N25" s="1"/>
      <c r="WNQ25" s="3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O25" s="1"/>
      <c r="WOR25" s="3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P25" s="1"/>
      <c r="WPS25" s="3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Q25" s="1"/>
      <c r="WQT25" s="3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R25" s="1"/>
      <c r="WRU25" s="3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S25" s="1"/>
      <c r="WSV25" s="3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T25" s="1"/>
      <c r="WTW25" s="3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U25" s="1"/>
      <c r="WUX25" s="3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V25" s="1"/>
      <c r="WVY25" s="3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W25" s="1"/>
      <c r="WWZ25" s="3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X25" s="1"/>
      <c r="WYA25" s="3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Y25" s="1"/>
      <c r="WZB25" s="3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Z25" s="1"/>
      <c r="XAC25" s="3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BA25" s="1"/>
      <c r="XBD25" s="3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B25" s="1"/>
      <c r="XCE25" s="3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C25" s="1"/>
      <c r="XDF25" s="3"/>
      <c r="XDH25" s="8"/>
      <c r="XDI25" s="8"/>
      <c r="XDJ25" s="8"/>
      <c r="XDK25" s="8"/>
      <c r="XDL25" s="8"/>
      <c r="XDM25" s="8"/>
      <c r="XDN25" s="8"/>
      <c r="XDO25" s="8"/>
      <c r="XDP25" s="8"/>
      <c r="XDQ25" s="8"/>
      <c r="XDR25" s="8"/>
      <c r="XDS25" s="8"/>
      <c r="XDT25" s="8"/>
      <c r="XDU25" s="8"/>
      <c r="XDV25" s="8"/>
      <c r="XDW25" s="8"/>
      <c r="XDX25" s="8"/>
      <c r="XDY25" s="8"/>
      <c r="XDZ25" s="8"/>
      <c r="XEA25" s="8"/>
      <c r="XEB25" s="8"/>
      <c r="XED25" s="1"/>
      <c r="XEG25" s="3"/>
      <c r="XEI25" s="8"/>
      <c r="XEJ25" s="8"/>
      <c r="XEK25" s="8"/>
      <c r="XEL25" s="8"/>
      <c r="XEM25" s="8"/>
      <c r="XEN25" s="8"/>
      <c r="XEO25" s="8"/>
      <c r="XEP25" s="8"/>
      <c r="XEQ25" s="8"/>
      <c r="XER25" s="8"/>
      <c r="XES25" s="8"/>
      <c r="XET25" s="8"/>
      <c r="XEU25" s="8"/>
      <c r="XEV25" s="8"/>
      <c r="XEW25" s="8"/>
      <c r="XEX25" s="8"/>
      <c r="XEY25" s="8"/>
      <c r="XEZ25" s="8"/>
      <c r="XFA25" s="8"/>
      <c r="XFB25" s="8"/>
    </row>
    <row r="26" spans="1:1022 1025:2048 2051:3072 3074:14336 14338:15359 15362:16382" ht="21" x14ac:dyDescent="0.2">
      <c r="A26" s="3" t="s">
        <v>68</v>
      </c>
      <c r="C26" s="8">
        <v>168300000</v>
      </c>
      <c r="D26" s="8"/>
      <c r="E26" s="8">
        <v>1173479318433</v>
      </c>
      <c r="F26" s="8"/>
      <c r="G26" s="8">
        <v>1607739690150</v>
      </c>
      <c r="H26" s="8"/>
      <c r="I26" s="8">
        <v>1110000</v>
      </c>
      <c r="J26" s="8"/>
      <c r="K26" s="8">
        <v>10044804880</v>
      </c>
      <c r="L26" s="8"/>
      <c r="M26" s="8">
        <v>0</v>
      </c>
      <c r="N26" s="8"/>
      <c r="O26" s="8">
        <v>0</v>
      </c>
      <c r="P26" s="8"/>
      <c r="Q26" s="8">
        <v>169410000</v>
      </c>
      <c r="R26" s="8"/>
      <c r="S26" s="8">
        <v>7460</v>
      </c>
      <c r="T26" s="8"/>
      <c r="U26" s="8">
        <v>1183524123313</v>
      </c>
      <c r="V26" s="8"/>
      <c r="W26" s="8">
        <v>1256278998330</v>
      </c>
      <c r="Y26" s="1">
        <v>8.2877208649230774E-2</v>
      </c>
      <c r="AA26" s="43"/>
    </row>
    <row r="27" spans="1:1022 1025:2048 2051:3072 3074:14336 14338:15359 15362:16382" ht="21" x14ac:dyDescent="0.2">
      <c r="A27" s="2" t="s">
        <v>69</v>
      </c>
      <c r="C27" s="8">
        <v>63000000</v>
      </c>
      <c r="D27" s="8"/>
      <c r="E27" s="8">
        <v>117903281447</v>
      </c>
      <c r="F27" s="8"/>
      <c r="G27" s="8">
        <v>284255555850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63000000</v>
      </c>
      <c r="R27" s="8"/>
      <c r="S27" s="8">
        <v>4415</v>
      </c>
      <c r="T27" s="8"/>
      <c r="U27" s="8">
        <v>117903281447</v>
      </c>
      <c r="V27" s="8"/>
      <c r="W27" s="8">
        <v>276490037250</v>
      </c>
      <c r="Y27" s="1">
        <v>1.8240154087637295E-2</v>
      </c>
      <c r="AA27" s="43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X27" s="1"/>
      <c r="BA27" s="3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Y27" s="1"/>
      <c r="CB27" s="3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Z27" s="1"/>
      <c r="DC27" s="3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EA27" s="1"/>
      <c r="ED27" s="3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B27" s="1"/>
      <c r="FE27" s="3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C27" s="1"/>
      <c r="GF27" s="3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D27" s="1"/>
      <c r="HG27" s="3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E27" s="1"/>
      <c r="IH27" s="3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F27" s="1"/>
      <c r="JI27" s="3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G27" s="1"/>
      <c r="KJ27" s="3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H27" s="1"/>
      <c r="LK27" s="3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I27" s="1"/>
      <c r="ML27" s="3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J27" s="1"/>
      <c r="NM27" s="3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K27" s="1"/>
      <c r="ON27" s="3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L27" s="1"/>
      <c r="PO27" s="3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M27" s="1"/>
      <c r="QP27" s="3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N27" s="1"/>
      <c r="RQ27" s="3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O27" s="1"/>
      <c r="SR27" s="3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P27" s="1"/>
      <c r="TS27" s="3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Q27" s="1"/>
      <c r="UT27" s="3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R27" s="1"/>
      <c r="VU27" s="3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S27" s="1"/>
      <c r="WV27" s="3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T27" s="1"/>
      <c r="XW27" s="3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U27" s="1"/>
      <c r="YX27" s="3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V27" s="1"/>
      <c r="ZY27" s="3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W27" s="1"/>
      <c r="AAZ27" s="3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X27" s="1"/>
      <c r="ACA27" s="3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Y27" s="1"/>
      <c r="ADB27" s="3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Z27" s="1"/>
      <c r="AEC27" s="3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FA27" s="1"/>
      <c r="AFD27" s="3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B27" s="1"/>
      <c r="AGE27" s="3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C27" s="1"/>
      <c r="AHF27" s="3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D27" s="1"/>
      <c r="AIG27" s="3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E27" s="1"/>
      <c r="AJH27" s="3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F27" s="1"/>
      <c r="AKI27" s="3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G27" s="1"/>
      <c r="ALJ27" s="3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H27" s="1"/>
      <c r="AMK27" s="3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I27" s="1"/>
      <c r="ANL27" s="3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J27" s="1"/>
      <c r="AOM27" s="3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K27" s="1"/>
      <c r="APN27" s="3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L27" s="1"/>
      <c r="AQO27" s="3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M27" s="1"/>
      <c r="ARP27" s="3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N27" s="1"/>
      <c r="ASQ27" s="3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O27" s="1"/>
      <c r="ATR27" s="3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P27" s="1"/>
      <c r="AUS27" s="3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Q27" s="1"/>
      <c r="AVT27" s="3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R27" s="1"/>
      <c r="AWU27" s="3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S27" s="1"/>
      <c r="AXV27" s="3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T27" s="1"/>
      <c r="AYW27" s="3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U27" s="1"/>
      <c r="AZX27" s="3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V27" s="1"/>
      <c r="BAY27" s="3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W27" s="1"/>
      <c r="BBZ27" s="3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X27" s="1"/>
      <c r="BDA27" s="3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Y27" s="1"/>
      <c r="BEB27" s="3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Z27" s="1"/>
      <c r="BFC27" s="3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GA27" s="1"/>
      <c r="BGD27" s="3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B27" s="1"/>
      <c r="BHE27" s="3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C27" s="1"/>
      <c r="BIF27" s="3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D27" s="1"/>
      <c r="BJG27" s="3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E27" s="1"/>
      <c r="BKH27" s="3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F27" s="1"/>
      <c r="BLI27" s="3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G27" s="1"/>
      <c r="BMJ27" s="3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H27" s="1"/>
      <c r="BNK27" s="3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I27" s="1"/>
      <c r="BOL27" s="3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J27" s="1"/>
      <c r="BPM27" s="3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K27" s="1"/>
      <c r="BQN27" s="3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L27" s="1"/>
      <c r="BRO27" s="3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M27" s="1"/>
      <c r="BSP27" s="3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N27" s="1"/>
      <c r="BTQ27" s="3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O27" s="1"/>
      <c r="BUR27" s="3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P27" s="1"/>
      <c r="BVS27" s="3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Q27" s="1"/>
      <c r="BWT27" s="3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R27" s="1"/>
      <c r="BXU27" s="3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S27" s="1"/>
      <c r="BYV27" s="3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T27" s="1"/>
      <c r="BZW27" s="3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U27" s="1"/>
      <c r="CAX27" s="3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V27" s="1"/>
      <c r="CBY27" s="3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W27" s="1"/>
      <c r="CCZ27" s="3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X27" s="1"/>
      <c r="CEA27" s="3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Y27" s="1"/>
      <c r="CFB27" s="3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Z27" s="1"/>
      <c r="CGC27" s="3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HA27" s="1"/>
      <c r="CHD27" s="3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B27" s="1"/>
      <c r="CIE27" s="3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C27" s="1"/>
      <c r="CJF27" s="3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D27" s="1"/>
      <c r="CKG27" s="3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E27" s="1"/>
      <c r="CLH27" s="3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F27" s="1"/>
      <c r="CMI27" s="3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G27" s="1"/>
      <c r="CNJ27" s="3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H27" s="1"/>
      <c r="COK27" s="3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I27" s="1"/>
      <c r="CPL27" s="3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J27" s="1"/>
      <c r="CQM27" s="3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K27" s="1"/>
      <c r="CRN27" s="3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L27" s="1"/>
      <c r="CSO27" s="3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M27" s="1"/>
      <c r="CTP27" s="3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N27" s="1"/>
      <c r="CUQ27" s="3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O27" s="1"/>
      <c r="CVR27" s="3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P27" s="1"/>
      <c r="CWS27" s="3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Q27" s="1"/>
      <c r="CXT27" s="3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R27" s="1"/>
      <c r="CYU27" s="3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S27" s="1"/>
      <c r="CZV27" s="3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T27" s="1"/>
      <c r="DAW27" s="3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U27" s="1"/>
      <c r="DBX27" s="3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V27" s="1"/>
      <c r="DCY27" s="3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W27" s="1"/>
      <c r="DDZ27" s="3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X27" s="1"/>
      <c r="DFA27" s="3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Y27" s="1"/>
      <c r="DGB27" s="3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Z27" s="1"/>
      <c r="DHC27" s="3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IA27" s="1"/>
      <c r="DID27" s="3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B27" s="1"/>
      <c r="DJE27" s="3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C27" s="1"/>
      <c r="DKF27" s="3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D27" s="1"/>
      <c r="DLG27" s="3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E27" s="1"/>
      <c r="DMH27" s="3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F27" s="1"/>
      <c r="DNI27" s="3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G27" s="1"/>
      <c r="DOJ27" s="3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H27" s="1"/>
      <c r="DPK27" s="3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I27" s="1"/>
      <c r="DQL27" s="3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J27" s="1"/>
      <c r="DRM27" s="3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K27" s="1"/>
      <c r="DSN27" s="3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L27" s="1"/>
      <c r="DTO27" s="3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M27" s="1"/>
      <c r="DUP27" s="3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N27" s="1"/>
      <c r="DVQ27" s="3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O27" s="1"/>
      <c r="DWR27" s="3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P27" s="1"/>
      <c r="DXS27" s="3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Q27" s="1"/>
      <c r="DYT27" s="3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R27" s="1"/>
      <c r="DZU27" s="3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S27" s="1"/>
      <c r="EAV27" s="3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T27" s="1"/>
      <c r="EBW27" s="3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U27" s="1"/>
      <c r="ECX27" s="3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V27" s="1"/>
      <c r="EDY27" s="3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W27" s="1"/>
      <c r="EEZ27" s="3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X27" s="1"/>
      <c r="EGA27" s="3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Y27" s="1"/>
      <c r="EHB27" s="3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Z27" s="1"/>
      <c r="EIC27" s="3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JA27" s="1"/>
      <c r="EJD27" s="3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B27" s="1"/>
      <c r="EKE27" s="3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C27" s="1"/>
      <c r="ELF27" s="3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D27" s="1"/>
      <c r="EMG27" s="3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E27" s="1"/>
      <c r="ENH27" s="3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F27" s="1"/>
      <c r="EOI27" s="3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G27" s="1"/>
      <c r="EPJ27" s="3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H27" s="1"/>
      <c r="EQK27" s="3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I27" s="1"/>
      <c r="ERL27" s="3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J27" s="1"/>
      <c r="ESM27" s="3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K27" s="1"/>
      <c r="ETN27" s="3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L27" s="1"/>
      <c r="EUO27" s="3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M27" s="1"/>
      <c r="EVP27" s="3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N27" s="1"/>
      <c r="EWQ27" s="3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O27" s="1"/>
      <c r="EXR27" s="3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P27" s="1"/>
      <c r="EYS27" s="3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Q27" s="1"/>
      <c r="EZT27" s="3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R27" s="1"/>
      <c r="FAU27" s="3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S27" s="1"/>
      <c r="FBV27" s="3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T27" s="1"/>
      <c r="FCW27" s="3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U27" s="1"/>
      <c r="FDX27" s="3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V27" s="1"/>
      <c r="FEY27" s="3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W27" s="1"/>
      <c r="FFZ27" s="3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X27" s="1"/>
      <c r="FHA27" s="3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Y27" s="1"/>
      <c r="FIB27" s="3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Z27" s="1"/>
      <c r="FJC27" s="3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KA27" s="1"/>
      <c r="FKD27" s="3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B27" s="1"/>
      <c r="FLE27" s="3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C27" s="1"/>
      <c r="FMF27" s="3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D27" s="1"/>
      <c r="FNG27" s="3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E27" s="1"/>
      <c r="FOH27" s="3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F27" s="1"/>
      <c r="FPI27" s="3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G27" s="1"/>
      <c r="FQJ27" s="3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H27" s="1"/>
      <c r="FRK27" s="3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I27" s="1"/>
      <c r="FSL27" s="3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J27" s="1"/>
      <c r="FTM27" s="3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K27" s="1"/>
      <c r="FUN27" s="3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L27" s="1"/>
      <c r="FVO27" s="3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M27" s="1"/>
      <c r="FWP27" s="3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N27" s="1"/>
      <c r="FXQ27" s="3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O27" s="1"/>
      <c r="FYR27" s="3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P27" s="1"/>
      <c r="FZS27" s="3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Q27" s="1"/>
      <c r="GAT27" s="3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R27" s="1"/>
      <c r="GBU27" s="3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S27" s="1"/>
      <c r="GCV27" s="3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T27" s="1"/>
      <c r="GDW27" s="3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U27" s="1"/>
      <c r="GEX27" s="3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V27" s="1"/>
      <c r="GFY27" s="3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W27" s="1"/>
      <c r="GGZ27" s="3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X27" s="1"/>
      <c r="GIA27" s="3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Y27" s="1"/>
      <c r="GJB27" s="3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Z27" s="1"/>
      <c r="GKC27" s="3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LA27" s="1"/>
      <c r="GLD27" s="3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B27" s="1"/>
      <c r="GME27" s="3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C27" s="1"/>
      <c r="GNF27" s="3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D27" s="1"/>
      <c r="GOG27" s="3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E27" s="1"/>
      <c r="GPH27" s="3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F27" s="1"/>
      <c r="GQI27" s="3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G27" s="1"/>
      <c r="GRJ27" s="3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H27" s="1"/>
      <c r="GSK27" s="3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I27" s="1"/>
      <c r="GTL27" s="3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J27" s="1"/>
      <c r="GUM27" s="3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K27" s="1"/>
      <c r="GVN27" s="3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L27" s="1"/>
      <c r="GWO27" s="3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M27" s="1"/>
      <c r="GXP27" s="3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N27" s="1"/>
      <c r="GYQ27" s="3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O27" s="1"/>
      <c r="GZR27" s="3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P27" s="1"/>
      <c r="HAS27" s="3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Q27" s="1"/>
      <c r="HBT27" s="3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R27" s="1"/>
      <c r="HCU27" s="3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S27" s="1"/>
      <c r="HDV27" s="3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T27" s="1"/>
      <c r="HEW27" s="3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U27" s="1"/>
      <c r="HFX27" s="3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V27" s="1"/>
      <c r="HGY27" s="3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W27" s="1"/>
      <c r="HHZ27" s="3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X27" s="1"/>
      <c r="HJA27" s="3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Y27" s="1"/>
      <c r="HKB27" s="3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Z27" s="1"/>
      <c r="HLC27" s="3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MA27" s="1"/>
      <c r="HMD27" s="3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B27" s="1"/>
      <c r="HNE27" s="3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C27" s="1"/>
      <c r="HOF27" s="3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D27" s="1"/>
      <c r="HPG27" s="3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E27" s="1"/>
      <c r="HQH27" s="3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F27" s="1"/>
      <c r="HRI27" s="3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G27" s="1"/>
      <c r="HSJ27" s="3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H27" s="1"/>
      <c r="HTK27" s="3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I27" s="1"/>
      <c r="HUL27" s="3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J27" s="1"/>
      <c r="HVM27" s="3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K27" s="1"/>
      <c r="HWN27" s="3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L27" s="1"/>
      <c r="HXO27" s="3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M27" s="1"/>
      <c r="HYP27" s="3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N27" s="1"/>
      <c r="HZQ27" s="3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O27" s="1"/>
      <c r="IAR27" s="3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P27" s="1"/>
      <c r="IBS27" s="3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Q27" s="1"/>
      <c r="ICT27" s="3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R27" s="1"/>
      <c r="IDU27" s="3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S27" s="1"/>
      <c r="IEV27" s="3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T27" s="1"/>
      <c r="IFW27" s="3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U27" s="1"/>
      <c r="IGX27" s="3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V27" s="1"/>
      <c r="IHY27" s="3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W27" s="1"/>
      <c r="IIZ27" s="3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X27" s="1"/>
      <c r="IKA27" s="3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Y27" s="1"/>
      <c r="ILB27" s="3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Z27" s="1"/>
      <c r="IMC27" s="3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NA27" s="1"/>
      <c r="IND27" s="3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B27" s="1"/>
      <c r="IOE27" s="3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C27" s="1"/>
      <c r="IPF27" s="3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D27" s="1"/>
      <c r="IQG27" s="3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E27" s="1"/>
      <c r="IRH27" s="3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F27" s="1"/>
      <c r="ISI27" s="3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G27" s="1"/>
      <c r="ITJ27" s="3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H27" s="1"/>
      <c r="IUK27" s="3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I27" s="1"/>
      <c r="IVL27" s="3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J27" s="1"/>
      <c r="IWM27" s="3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K27" s="1"/>
      <c r="IXN27" s="3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L27" s="1"/>
      <c r="IYO27" s="3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M27" s="1"/>
      <c r="IZP27" s="3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N27" s="1"/>
      <c r="JAQ27" s="3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O27" s="1"/>
      <c r="JBR27" s="3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P27" s="1"/>
      <c r="JCS27" s="3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Q27" s="1"/>
      <c r="JDT27" s="3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R27" s="1"/>
      <c r="JEU27" s="3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S27" s="1"/>
      <c r="JFV27" s="3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T27" s="1"/>
      <c r="JGW27" s="3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U27" s="1"/>
      <c r="JHX27" s="3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V27" s="1"/>
      <c r="JIY27" s="3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W27" s="1"/>
      <c r="JJZ27" s="3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X27" s="1"/>
      <c r="JLA27" s="3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Y27" s="1"/>
      <c r="JMB27" s="3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Z27" s="1"/>
      <c r="JNC27" s="3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OA27" s="1"/>
      <c r="JOD27" s="3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B27" s="1"/>
      <c r="JPE27" s="3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C27" s="1"/>
      <c r="JQF27" s="3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D27" s="1"/>
      <c r="JRG27" s="3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E27" s="1"/>
      <c r="JSH27" s="3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F27" s="1"/>
      <c r="JTI27" s="3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G27" s="1"/>
      <c r="JUJ27" s="3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H27" s="1"/>
      <c r="JVK27" s="3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I27" s="1"/>
      <c r="JWL27" s="3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J27" s="1"/>
      <c r="JXM27" s="3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K27" s="1"/>
      <c r="JYN27" s="3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L27" s="1"/>
      <c r="JZO27" s="3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M27" s="1"/>
      <c r="KAP27" s="3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N27" s="1"/>
      <c r="KBQ27" s="3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O27" s="1"/>
      <c r="KCR27" s="3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P27" s="1"/>
      <c r="KDS27" s="3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Q27" s="1"/>
      <c r="KET27" s="3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R27" s="1"/>
      <c r="KFU27" s="3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S27" s="1"/>
      <c r="KGV27" s="3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T27" s="1"/>
      <c r="KHW27" s="3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U27" s="1"/>
      <c r="KIX27" s="3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V27" s="1"/>
      <c r="KJY27" s="3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W27" s="1"/>
      <c r="KKZ27" s="3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X27" s="1"/>
      <c r="KMA27" s="3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Y27" s="1"/>
      <c r="KNB27" s="3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Z27" s="1"/>
      <c r="KOC27" s="3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PA27" s="1"/>
      <c r="KPD27" s="3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B27" s="1"/>
      <c r="KQE27" s="3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C27" s="1"/>
      <c r="KRF27" s="3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D27" s="1"/>
      <c r="KSG27" s="3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E27" s="1"/>
      <c r="KTH27" s="3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F27" s="1"/>
      <c r="KUI27" s="3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G27" s="1"/>
      <c r="KVJ27" s="3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H27" s="1"/>
      <c r="KWK27" s="3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I27" s="1"/>
      <c r="KXL27" s="3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J27" s="1"/>
      <c r="KYM27" s="3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K27" s="1"/>
      <c r="KZN27" s="3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L27" s="1"/>
      <c r="LAO27" s="3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M27" s="1"/>
      <c r="LBP27" s="3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N27" s="1"/>
      <c r="LCQ27" s="3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O27" s="1"/>
      <c r="LDR27" s="3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P27" s="1"/>
      <c r="LES27" s="3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Q27" s="1"/>
      <c r="LFT27" s="3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R27" s="1"/>
      <c r="LGU27" s="3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S27" s="1"/>
      <c r="LHV27" s="3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T27" s="1"/>
      <c r="LIW27" s="3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U27" s="1"/>
      <c r="LJX27" s="3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V27" s="1"/>
      <c r="LKY27" s="3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W27" s="1"/>
      <c r="LLZ27" s="3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X27" s="1"/>
      <c r="LNA27" s="3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Y27" s="1"/>
      <c r="LOB27" s="3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Z27" s="1"/>
      <c r="LPC27" s="3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QA27" s="1"/>
      <c r="LQD27" s="3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B27" s="1"/>
      <c r="LRE27" s="3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C27" s="1"/>
      <c r="LSF27" s="3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D27" s="1"/>
      <c r="LTG27" s="3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E27" s="1"/>
      <c r="LUH27" s="3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F27" s="1"/>
      <c r="LVI27" s="3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G27" s="1"/>
      <c r="LWJ27" s="3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H27" s="1"/>
      <c r="LXK27" s="3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I27" s="1"/>
      <c r="LYL27" s="3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J27" s="1"/>
      <c r="LZM27" s="3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K27" s="1"/>
      <c r="MAN27" s="3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L27" s="1"/>
      <c r="MBO27" s="3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M27" s="1"/>
      <c r="MCP27" s="3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N27" s="1"/>
      <c r="MDQ27" s="3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O27" s="1"/>
      <c r="MER27" s="3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P27" s="1"/>
      <c r="MFS27" s="3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Q27" s="1"/>
      <c r="MGT27" s="3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R27" s="1"/>
      <c r="MHU27" s="3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S27" s="1"/>
      <c r="MIV27" s="3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T27" s="1"/>
      <c r="MJW27" s="3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U27" s="1"/>
      <c r="MKX27" s="3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V27" s="1"/>
      <c r="MLY27" s="3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W27" s="1"/>
      <c r="MMZ27" s="3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X27" s="1"/>
      <c r="MOA27" s="3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Y27" s="1"/>
      <c r="MPB27" s="3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Z27" s="1"/>
      <c r="MQC27" s="3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RA27" s="1"/>
      <c r="MRD27" s="3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B27" s="1"/>
      <c r="MSE27" s="3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C27" s="1"/>
      <c r="MTF27" s="3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D27" s="1"/>
      <c r="MUG27" s="3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E27" s="1"/>
      <c r="MVH27" s="3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F27" s="1"/>
      <c r="MWI27" s="3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G27" s="1"/>
      <c r="MXJ27" s="3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H27" s="1"/>
      <c r="MYK27" s="3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I27" s="1"/>
      <c r="MZL27" s="3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J27" s="1"/>
      <c r="NAM27" s="3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K27" s="1"/>
      <c r="NBN27" s="3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L27" s="1"/>
      <c r="NCO27" s="3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M27" s="1"/>
      <c r="NDP27" s="3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N27" s="1"/>
      <c r="NEQ27" s="3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O27" s="1"/>
      <c r="NFR27" s="3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P27" s="1"/>
      <c r="NGS27" s="3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Q27" s="1"/>
      <c r="NHT27" s="3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R27" s="1"/>
      <c r="NIU27" s="3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S27" s="1"/>
      <c r="NJV27" s="3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T27" s="1"/>
      <c r="NKW27" s="3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U27" s="1"/>
      <c r="NLX27" s="3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V27" s="1"/>
      <c r="NMY27" s="3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W27" s="1"/>
      <c r="NNZ27" s="3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X27" s="1"/>
      <c r="NPA27" s="3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Y27" s="1"/>
      <c r="NQB27" s="3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Z27" s="1"/>
      <c r="NRC27" s="3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SA27" s="1"/>
      <c r="NSD27" s="3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B27" s="1"/>
      <c r="NTE27" s="3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C27" s="1"/>
      <c r="NUF27" s="3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D27" s="1"/>
      <c r="NVG27" s="3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E27" s="1"/>
      <c r="NWH27" s="3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F27" s="1"/>
      <c r="NXI27" s="3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G27" s="1"/>
      <c r="NYJ27" s="3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H27" s="1"/>
      <c r="NZK27" s="3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I27" s="1"/>
      <c r="OAL27" s="3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J27" s="1"/>
      <c r="OBM27" s="3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K27" s="1"/>
      <c r="OCN27" s="3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L27" s="1"/>
      <c r="ODO27" s="3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M27" s="1"/>
      <c r="OEP27" s="3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N27" s="1"/>
      <c r="OFQ27" s="3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O27" s="1"/>
      <c r="OGR27" s="3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P27" s="1"/>
      <c r="OHS27" s="3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Q27" s="1"/>
      <c r="OIT27" s="3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R27" s="1"/>
      <c r="OJU27" s="3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S27" s="1"/>
      <c r="OKV27" s="3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T27" s="1"/>
      <c r="OLW27" s="3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U27" s="1"/>
      <c r="OMX27" s="3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V27" s="1"/>
      <c r="ONY27" s="3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W27" s="1"/>
      <c r="OOZ27" s="3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X27" s="1"/>
      <c r="OQA27" s="3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Y27" s="1"/>
      <c r="ORB27" s="3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Z27" s="1"/>
      <c r="OSC27" s="3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TA27" s="1"/>
      <c r="OTD27" s="3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B27" s="1"/>
      <c r="OUE27" s="3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C27" s="1"/>
      <c r="OVF27" s="3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D27" s="1"/>
      <c r="OWG27" s="3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E27" s="1"/>
      <c r="OXH27" s="3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F27" s="1"/>
      <c r="OYI27" s="3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G27" s="1"/>
      <c r="OZJ27" s="3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H27" s="1"/>
      <c r="PAK27" s="3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I27" s="1"/>
      <c r="PBL27" s="3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J27" s="1"/>
      <c r="PCM27" s="3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K27" s="1"/>
      <c r="PDN27" s="3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L27" s="1"/>
      <c r="PEO27" s="3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M27" s="1"/>
      <c r="PFP27" s="3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N27" s="1"/>
      <c r="PGQ27" s="3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O27" s="1"/>
      <c r="PHR27" s="3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P27" s="1"/>
      <c r="PIS27" s="3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Q27" s="1"/>
      <c r="PJT27" s="3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R27" s="1"/>
      <c r="PKU27" s="3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S27" s="1"/>
      <c r="PLV27" s="3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T27" s="1"/>
      <c r="PMW27" s="3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U27" s="1"/>
      <c r="PNX27" s="3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V27" s="1"/>
      <c r="POY27" s="3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W27" s="1"/>
      <c r="PPZ27" s="3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X27" s="1"/>
      <c r="PRA27" s="3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Y27" s="1"/>
      <c r="PSB27" s="3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Z27" s="1"/>
      <c r="PTC27" s="3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UA27" s="1"/>
      <c r="PUD27" s="3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B27" s="1"/>
      <c r="PVE27" s="3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C27" s="1"/>
      <c r="PWF27" s="3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D27" s="1"/>
      <c r="PXG27" s="3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E27" s="1"/>
      <c r="PYH27" s="3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F27" s="1"/>
      <c r="PZI27" s="3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G27" s="1"/>
      <c r="QAJ27" s="3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H27" s="1"/>
      <c r="QBK27" s="3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I27" s="1"/>
      <c r="QCL27" s="3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J27" s="1"/>
      <c r="QDM27" s="3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K27" s="1"/>
      <c r="QEN27" s="3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L27" s="1"/>
      <c r="QFO27" s="3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M27" s="1"/>
      <c r="QGP27" s="3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N27" s="1"/>
      <c r="QHQ27" s="3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O27" s="1"/>
      <c r="QIR27" s="3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P27" s="1"/>
      <c r="QJS27" s="3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Q27" s="1"/>
      <c r="QKT27" s="3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R27" s="1"/>
      <c r="QLU27" s="3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S27" s="1"/>
      <c r="QMV27" s="3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T27" s="1"/>
      <c r="QNW27" s="3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U27" s="1"/>
      <c r="QOX27" s="3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V27" s="1"/>
      <c r="QPY27" s="3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W27" s="1"/>
      <c r="QQZ27" s="3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X27" s="1"/>
      <c r="QSA27" s="3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Y27" s="1"/>
      <c r="QTB27" s="3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Z27" s="1"/>
      <c r="QUC27" s="3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VA27" s="1"/>
      <c r="QVD27" s="3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B27" s="1"/>
      <c r="QWE27" s="3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C27" s="1"/>
      <c r="QXF27" s="3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D27" s="1"/>
      <c r="QYG27" s="3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E27" s="1"/>
      <c r="QZH27" s="3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F27" s="1"/>
      <c r="RAI27" s="3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G27" s="1"/>
      <c r="RBJ27" s="3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H27" s="1"/>
      <c r="RCK27" s="3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I27" s="1"/>
      <c r="RDL27" s="3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J27" s="1"/>
      <c r="REM27" s="3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K27" s="1"/>
      <c r="RFN27" s="3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L27" s="1"/>
      <c r="RGO27" s="3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M27" s="1"/>
      <c r="RHP27" s="3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N27" s="1"/>
      <c r="RIQ27" s="3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O27" s="1"/>
      <c r="RJR27" s="3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P27" s="1"/>
      <c r="RKS27" s="3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Q27" s="1"/>
      <c r="RLT27" s="3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R27" s="1"/>
      <c r="RMU27" s="3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S27" s="1"/>
      <c r="RNV27" s="3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T27" s="1"/>
      <c r="ROW27" s="3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U27" s="1"/>
      <c r="RPX27" s="3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V27" s="1"/>
      <c r="RQY27" s="3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W27" s="1"/>
      <c r="RRZ27" s="3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X27" s="1"/>
      <c r="RTA27" s="3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Y27" s="1"/>
      <c r="RUB27" s="3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Z27" s="1"/>
      <c r="RVC27" s="3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WA27" s="1"/>
      <c r="RWD27" s="3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B27" s="1"/>
      <c r="RXE27" s="3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C27" s="1"/>
      <c r="RYF27" s="3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D27" s="1"/>
      <c r="RZG27" s="3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E27" s="1"/>
      <c r="SAH27" s="3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F27" s="1"/>
      <c r="SBI27" s="3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G27" s="1"/>
      <c r="SCJ27" s="3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H27" s="1"/>
      <c r="SDK27" s="3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I27" s="1"/>
      <c r="SEL27" s="3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J27" s="1"/>
      <c r="SFM27" s="3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K27" s="1"/>
      <c r="SGN27" s="3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L27" s="1"/>
      <c r="SHO27" s="3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M27" s="1"/>
      <c r="SIP27" s="3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N27" s="1"/>
      <c r="SJQ27" s="3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O27" s="1"/>
      <c r="SKR27" s="3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P27" s="1"/>
      <c r="SLS27" s="3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Q27" s="1"/>
      <c r="SMT27" s="3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R27" s="1"/>
      <c r="SNU27" s="3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S27" s="1"/>
      <c r="SOV27" s="3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T27" s="1"/>
      <c r="SPW27" s="3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U27" s="1"/>
      <c r="SQX27" s="3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V27" s="1"/>
      <c r="SRY27" s="3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W27" s="1"/>
      <c r="SSZ27" s="3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X27" s="1"/>
      <c r="SUA27" s="3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Y27" s="1"/>
      <c r="SVB27" s="3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Z27" s="1"/>
      <c r="SWC27" s="3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XA27" s="1"/>
      <c r="SXD27" s="3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B27" s="1"/>
      <c r="SYE27" s="3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C27" s="1"/>
      <c r="SZF27" s="3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D27" s="1"/>
      <c r="TAG27" s="3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E27" s="1"/>
      <c r="TBH27" s="3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F27" s="1"/>
      <c r="TCI27" s="3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G27" s="1"/>
      <c r="TDJ27" s="3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H27" s="1"/>
      <c r="TEK27" s="3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I27" s="1"/>
      <c r="TFL27" s="3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J27" s="1"/>
      <c r="TGM27" s="3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K27" s="1"/>
      <c r="THN27" s="3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L27" s="1"/>
      <c r="TIO27" s="3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M27" s="1"/>
      <c r="TJP27" s="3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N27" s="1"/>
      <c r="TKQ27" s="3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O27" s="1"/>
      <c r="TLR27" s="3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P27" s="1"/>
      <c r="TMS27" s="3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Q27" s="1"/>
      <c r="TNT27" s="3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R27" s="1"/>
      <c r="TOU27" s="3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S27" s="1"/>
      <c r="TPV27" s="3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T27" s="1"/>
      <c r="TQW27" s="3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U27" s="1"/>
      <c r="TRX27" s="3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V27" s="1"/>
      <c r="TSY27" s="3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W27" s="1"/>
      <c r="TTZ27" s="3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X27" s="1"/>
      <c r="TVA27" s="3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Y27" s="1"/>
      <c r="TWB27" s="3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Z27" s="1"/>
      <c r="TXC27" s="3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YA27" s="1"/>
      <c r="TYD27" s="3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B27" s="1"/>
      <c r="TZE27" s="3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C27" s="1"/>
      <c r="UAF27" s="3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D27" s="1"/>
      <c r="UBG27" s="3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E27" s="1"/>
      <c r="UCH27" s="3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F27" s="1"/>
      <c r="UDI27" s="3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G27" s="1"/>
      <c r="UEJ27" s="3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H27" s="1"/>
      <c r="UFK27" s="3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I27" s="1"/>
      <c r="UGL27" s="3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J27" s="1"/>
      <c r="UHM27" s="3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K27" s="1"/>
      <c r="UIN27" s="3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L27" s="1"/>
      <c r="UJO27" s="3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M27" s="1"/>
      <c r="UKP27" s="3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N27" s="1"/>
      <c r="ULQ27" s="3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O27" s="1"/>
      <c r="UMR27" s="3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P27" s="1"/>
      <c r="UNS27" s="3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Q27" s="1"/>
      <c r="UOT27" s="3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R27" s="1"/>
      <c r="UPU27" s="3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S27" s="1"/>
      <c r="UQV27" s="3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T27" s="1"/>
      <c r="URW27" s="3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U27" s="1"/>
      <c r="USX27" s="3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V27" s="1"/>
      <c r="UTY27" s="3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W27" s="1"/>
      <c r="UUZ27" s="3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X27" s="1"/>
      <c r="UWA27" s="3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Y27" s="1"/>
      <c r="UXB27" s="3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Z27" s="1"/>
      <c r="UYC27" s="3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ZA27" s="1"/>
      <c r="UZD27" s="3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B27" s="1"/>
      <c r="VAE27" s="3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C27" s="1"/>
      <c r="VBF27" s="3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D27" s="1"/>
      <c r="VCG27" s="3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E27" s="1"/>
      <c r="VDH27" s="3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F27" s="1"/>
      <c r="VEI27" s="3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G27" s="1"/>
      <c r="VFJ27" s="3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H27" s="1"/>
      <c r="VGK27" s="3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I27" s="1"/>
      <c r="VHL27" s="3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J27" s="1"/>
      <c r="VIM27" s="3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K27" s="1"/>
      <c r="VJN27" s="3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L27" s="1"/>
      <c r="VKO27" s="3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M27" s="1"/>
      <c r="VLP27" s="3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N27" s="1"/>
      <c r="VMQ27" s="3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O27" s="1"/>
      <c r="VNR27" s="3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P27" s="1"/>
      <c r="VOS27" s="3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Q27" s="1"/>
      <c r="VPT27" s="3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R27" s="1"/>
      <c r="VQU27" s="3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S27" s="1"/>
      <c r="VRV27" s="3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T27" s="1"/>
      <c r="VSW27" s="3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U27" s="1"/>
      <c r="VTX27" s="3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V27" s="1"/>
      <c r="VUY27" s="3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W27" s="1"/>
      <c r="VVZ27" s="3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X27" s="1"/>
      <c r="VXA27" s="3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Y27" s="1"/>
      <c r="VYB27" s="3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Z27" s="1"/>
      <c r="VZC27" s="3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WAA27" s="1"/>
      <c r="WAD27" s="3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B27" s="1"/>
      <c r="WBE27" s="3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C27" s="1"/>
      <c r="WCF27" s="3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D27" s="1"/>
      <c r="WDG27" s="3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E27" s="1"/>
      <c r="WEH27" s="3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F27" s="1"/>
      <c r="WFI27" s="3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G27" s="1"/>
      <c r="WGJ27" s="3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H27" s="1"/>
      <c r="WHK27" s="3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I27" s="1"/>
      <c r="WIL27" s="3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J27" s="1"/>
      <c r="WJM27" s="3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K27" s="1"/>
      <c r="WKN27" s="3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L27" s="1"/>
      <c r="WLO27" s="3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M27" s="1"/>
      <c r="WMP27" s="3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N27" s="1"/>
      <c r="WNQ27" s="3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O27" s="1"/>
      <c r="WOR27" s="3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P27" s="1"/>
      <c r="WPS27" s="3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Q27" s="1"/>
      <c r="WQT27" s="3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R27" s="1"/>
      <c r="WRU27" s="3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S27" s="1"/>
      <c r="WSV27" s="3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T27" s="1"/>
      <c r="WTW27" s="3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U27" s="1"/>
      <c r="WUX27" s="3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V27" s="1"/>
      <c r="WVY27" s="3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W27" s="1"/>
      <c r="WWZ27" s="3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X27" s="1"/>
      <c r="WYA27" s="3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Y27" s="1"/>
      <c r="WZB27" s="3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Z27" s="1"/>
      <c r="XAC27" s="3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BA27" s="1"/>
      <c r="XBD27" s="3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B27" s="1"/>
      <c r="XCE27" s="3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C27" s="1"/>
      <c r="XDF27" s="3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D27" s="1"/>
      <c r="XEG27" s="3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</row>
    <row r="28" spans="1:1022 1025:2048 2051:3072 3074:14336 14338:15359 15362:16382" ht="21" x14ac:dyDescent="0.2">
      <c r="A28" s="3" t="s">
        <v>70</v>
      </c>
      <c r="C28" s="8">
        <v>1449014</v>
      </c>
      <c r="D28" s="8"/>
      <c r="E28" s="8">
        <v>44434155473</v>
      </c>
      <c r="F28" s="8"/>
      <c r="G28" s="8">
        <v>57975792759.675003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1449014</v>
      </c>
      <c r="R28" s="8"/>
      <c r="S28" s="8">
        <v>38750</v>
      </c>
      <c r="T28" s="8"/>
      <c r="U28" s="8">
        <v>44434155473</v>
      </c>
      <c r="V28" s="8"/>
      <c r="W28" s="8">
        <v>55815204209.625</v>
      </c>
      <c r="Y28" s="1">
        <v>3.6821504866591786E-3</v>
      </c>
      <c r="AA28" s="43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X28" s="1"/>
      <c r="BA28" s="3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Y28" s="1"/>
      <c r="CB28" s="3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Z28" s="1"/>
      <c r="DC28" s="3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EA28" s="1"/>
      <c r="ED28" s="3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B28" s="1"/>
      <c r="FE28" s="3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C28" s="1"/>
      <c r="GF28" s="3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D28" s="1"/>
      <c r="HG28" s="3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E28" s="1"/>
      <c r="IH28" s="3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F28" s="1"/>
      <c r="JI28" s="3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G28" s="1"/>
      <c r="KJ28" s="3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H28" s="1"/>
      <c r="LK28" s="3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I28" s="1"/>
      <c r="ML28" s="3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J28" s="1"/>
      <c r="NM28" s="3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K28" s="1"/>
      <c r="ON28" s="3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L28" s="1"/>
      <c r="PO28" s="3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M28" s="1"/>
      <c r="QP28" s="3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N28" s="1"/>
      <c r="RQ28" s="3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O28" s="1"/>
      <c r="SR28" s="3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P28" s="1"/>
      <c r="TS28" s="3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Q28" s="1"/>
      <c r="UT28" s="3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R28" s="1"/>
      <c r="VU28" s="3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S28" s="1"/>
      <c r="WV28" s="3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T28" s="1"/>
      <c r="XW28" s="3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U28" s="1"/>
      <c r="YX28" s="3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V28" s="1"/>
      <c r="ZY28" s="3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W28" s="1"/>
      <c r="AAZ28" s="3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X28" s="1"/>
      <c r="ACA28" s="3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Y28" s="1"/>
      <c r="ADB28" s="3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Z28" s="1"/>
      <c r="AEC28" s="3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FA28" s="1"/>
      <c r="AFD28" s="3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B28" s="1"/>
      <c r="AGE28" s="3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C28" s="1"/>
      <c r="AHF28" s="3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D28" s="1"/>
      <c r="AIG28" s="3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E28" s="1"/>
      <c r="AJH28" s="3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F28" s="1"/>
      <c r="AKI28" s="3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G28" s="1"/>
      <c r="ALJ28" s="3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H28" s="1"/>
      <c r="AMK28" s="3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I28" s="1"/>
      <c r="ANL28" s="3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J28" s="1"/>
      <c r="AOM28" s="3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K28" s="1"/>
      <c r="APN28" s="3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L28" s="1"/>
      <c r="AQO28" s="3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M28" s="1"/>
      <c r="ARP28" s="3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N28" s="1"/>
      <c r="ASQ28" s="3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O28" s="1"/>
      <c r="ATR28" s="3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P28" s="1"/>
      <c r="AUS28" s="3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Q28" s="1"/>
      <c r="AVT28" s="3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R28" s="1"/>
      <c r="AWU28" s="3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S28" s="1"/>
      <c r="AXV28" s="3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T28" s="1"/>
      <c r="AYW28" s="3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U28" s="1"/>
      <c r="AZX28" s="3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V28" s="1"/>
      <c r="BAY28" s="3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W28" s="1"/>
      <c r="BBZ28" s="3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X28" s="1"/>
      <c r="BDA28" s="3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Y28" s="1"/>
      <c r="BEB28" s="3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Z28" s="1"/>
      <c r="BFC28" s="3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GA28" s="1"/>
      <c r="BGD28" s="3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B28" s="1"/>
      <c r="BHE28" s="3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C28" s="1"/>
      <c r="BIF28" s="3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D28" s="1"/>
      <c r="BJG28" s="3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E28" s="1"/>
      <c r="BKH28" s="3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F28" s="1"/>
      <c r="BLI28" s="3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G28" s="1"/>
      <c r="BMJ28" s="3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H28" s="1"/>
      <c r="BNK28" s="3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I28" s="1"/>
      <c r="BOL28" s="3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J28" s="1"/>
      <c r="BPM28" s="3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K28" s="1"/>
      <c r="BQN28" s="3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L28" s="1"/>
      <c r="BRO28" s="3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M28" s="1"/>
      <c r="BSP28" s="3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N28" s="1"/>
      <c r="BTQ28" s="3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O28" s="1"/>
      <c r="BUR28" s="3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P28" s="1"/>
      <c r="BVS28" s="3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Q28" s="1"/>
      <c r="BWT28" s="3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R28" s="1"/>
      <c r="BXU28" s="3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S28" s="1"/>
      <c r="BYV28" s="3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T28" s="1"/>
      <c r="BZW28" s="3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U28" s="1"/>
      <c r="CAX28" s="3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V28" s="1"/>
      <c r="CBY28" s="3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W28" s="1"/>
      <c r="CCZ28" s="3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X28" s="1"/>
      <c r="CEA28" s="3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Y28" s="1"/>
      <c r="CFB28" s="3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Z28" s="1"/>
      <c r="CGC28" s="3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HA28" s="1"/>
      <c r="CHD28" s="3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B28" s="1"/>
      <c r="CIE28" s="3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C28" s="1"/>
      <c r="CJF28" s="3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D28" s="1"/>
      <c r="CKG28" s="3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E28" s="1"/>
      <c r="CLH28" s="3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F28" s="1"/>
      <c r="CMI28" s="3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G28" s="1"/>
      <c r="CNJ28" s="3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H28" s="1"/>
      <c r="COK28" s="3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I28" s="1"/>
      <c r="CPL28" s="3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J28" s="1"/>
      <c r="CQM28" s="3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K28" s="1"/>
      <c r="CRN28" s="3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L28" s="1"/>
      <c r="CSO28" s="3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M28" s="1"/>
      <c r="CTP28" s="3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N28" s="1"/>
      <c r="CUQ28" s="3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O28" s="1"/>
      <c r="CVR28" s="3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P28" s="1"/>
      <c r="CWS28" s="3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Q28" s="1"/>
      <c r="CXT28" s="3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R28" s="1"/>
      <c r="CYU28" s="3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S28" s="1"/>
      <c r="CZV28" s="3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T28" s="1"/>
      <c r="DAW28" s="3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U28" s="1"/>
      <c r="DBX28" s="3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V28" s="1"/>
      <c r="DCY28" s="3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W28" s="1"/>
      <c r="DDZ28" s="3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X28" s="1"/>
      <c r="DFA28" s="3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Y28" s="1"/>
      <c r="DGB28" s="3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Z28" s="1"/>
      <c r="DHC28" s="3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IA28" s="1"/>
      <c r="DID28" s="3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B28" s="1"/>
      <c r="DJE28" s="3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C28" s="1"/>
      <c r="DKF28" s="3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D28" s="1"/>
      <c r="DLG28" s="3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E28" s="1"/>
      <c r="DMH28" s="3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F28" s="1"/>
      <c r="DNI28" s="3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G28" s="1"/>
      <c r="DOJ28" s="3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H28" s="1"/>
      <c r="DPK28" s="3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I28" s="1"/>
      <c r="DQL28" s="3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J28" s="1"/>
      <c r="DRM28" s="3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K28" s="1"/>
      <c r="DSN28" s="3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L28" s="1"/>
      <c r="DTO28" s="3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M28" s="1"/>
      <c r="DUP28" s="3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N28" s="1"/>
      <c r="DVQ28" s="3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O28" s="1"/>
      <c r="DWR28" s="3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P28" s="1"/>
      <c r="DXS28" s="3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Q28" s="1"/>
      <c r="DYT28" s="3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R28" s="1"/>
      <c r="DZU28" s="3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S28" s="1"/>
      <c r="EAV28" s="3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T28" s="1"/>
      <c r="EBW28" s="3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U28" s="1"/>
      <c r="ECX28" s="3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V28" s="1"/>
      <c r="EDY28" s="3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W28" s="1"/>
      <c r="EEZ28" s="3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X28" s="1"/>
      <c r="EGA28" s="3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Y28" s="1"/>
      <c r="EHB28" s="3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Z28" s="1"/>
      <c r="EIC28" s="3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JA28" s="1"/>
      <c r="EJD28" s="3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B28" s="1"/>
      <c r="EKE28" s="3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C28" s="1"/>
      <c r="ELF28" s="3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D28" s="1"/>
      <c r="EMG28" s="3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E28" s="1"/>
      <c r="ENH28" s="3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F28" s="1"/>
      <c r="EOI28" s="3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G28" s="1"/>
      <c r="EPJ28" s="3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H28" s="1"/>
      <c r="EQK28" s="3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I28" s="1"/>
      <c r="ERL28" s="3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J28" s="1"/>
      <c r="ESM28" s="3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K28" s="1"/>
      <c r="ETN28" s="3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L28" s="1"/>
      <c r="EUO28" s="3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M28" s="1"/>
      <c r="EVP28" s="3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N28" s="1"/>
      <c r="EWQ28" s="3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O28" s="1"/>
      <c r="EXR28" s="3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P28" s="1"/>
      <c r="EYS28" s="3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Q28" s="1"/>
      <c r="EZT28" s="3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R28" s="1"/>
      <c r="FAU28" s="3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S28" s="1"/>
      <c r="FBV28" s="3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T28" s="1"/>
      <c r="FCW28" s="3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U28" s="1"/>
      <c r="FDX28" s="3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V28" s="1"/>
      <c r="FEY28" s="3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W28" s="1"/>
      <c r="FFZ28" s="3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X28" s="1"/>
      <c r="FHA28" s="3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Y28" s="1"/>
      <c r="FIB28" s="3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Z28" s="1"/>
      <c r="FJC28" s="3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KA28" s="1"/>
      <c r="FKD28" s="3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B28" s="1"/>
      <c r="FLE28" s="3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C28" s="1"/>
      <c r="FMF28" s="3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D28" s="1"/>
      <c r="FNG28" s="3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E28" s="1"/>
      <c r="FOH28" s="3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F28" s="1"/>
      <c r="FPI28" s="3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G28" s="1"/>
      <c r="FQJ28" s="3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H28" s="1"/>
      <c r="FRK28" s="3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I28" s="1"/>
      <c r="FSL28" s="3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J28" s="1"/>
      <c r="FTM28" s="3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K28" s="1"/>
      <c r="FUN28" s="3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L28" s="1"/>
      <c r="FVO28" s="3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M28" s="1"/>
      <c r="FWP28" s="3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N28" s="1"/>
      <c r="FXQ28" s="3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O28" s="1"/>
      <c r="FYR28" s="3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P28" s="1"/>
      <c r="FZS28" s="3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Q28" s="1"/>
      <c r="GAT28" s="3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R28" s="1"/>
      <c r="GBU28" s="3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S28" s="1"/>
      <c r="GCV28" s="3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T28" s="1"/>
      <c r="GDW28" s="3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U28" s="1"/>
      <c r="GEX28" s="3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V28" s="1"/>
      <c r="GFY28" s="3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W28" s="1"/>
      <c r="GGZ28" s="3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X28" s="1"/>
      <c r="GIA28" s="3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Y28" s="1"/>
      <c r="GJB28" s="3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Z28" s="1"/>
      <c r="GKC28" s="3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LA28" s="1"/>
      <c r="GLD28" s="3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B28" s="1"/>
      <c r="GME28" s="3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C28" s="1"/>
      <c r="GNF28" s="3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D28" s="1"/>
      <c r="GOG28" s="3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E28" s="1"/>
      <c r="GPH28" s="3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F28" s="1"/>
      <c r="GQI28" s="3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G28" s="1"/>
      <c r="GRJ28" s="3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H28" s="1"/>
      <c r="GSK28" s="3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I28" s="1"/>
      <c r="GTL28" s="3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J28" s="1"/>
      <c r="GUM28" s="3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K28" s="1"/>
      <c r="GVN28" s="3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L28" s="1"/>
      <c r="GWO28" s="3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M28" s="1"/>
      <c r="GXP28" s="3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N28" s="1"/>
      <c r="GYQ28" s="3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O28" s="1"/>
      <c r="GZR28" s="3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P28" s="1"/>
      <c r="HAS28" s="3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Q28" s="1"/>
      <c r="HBT28" s="3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R28" s="1"/>
      <c r="HCU28" s="3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S28" s="1"/>
      <c r="HDV28" s="3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T28" s="1"/>
      <c r="HEW28" s="3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U28" s="1"/>
      <c r="HFX28" s="3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V28" s="1"/>
      <c r="HGY28" s="3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W28" s="1"/>
      <c r="HHZ28" s="3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X28" s="1"/>
      <c r="HJA28" s="3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Y28" s="1"/>
      <c r="HKB28" s="3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Z28" s="1"/>
      <c r="HLC28" s="3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MA28" s="1"/>
      <c r="HMD28" s="3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B28" s="1"/>
      <c r="HNE28" s="3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C28" s="1"/>
      <c r="HOF28" s="3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D28" s="1"/>
      <c r="HPG28" s="3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E28" s="1"/>
      <c r="HQH28" s="3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F28" s="1"/>
      <c r="HRI28" s="3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G28" s="1"/>
      <c r="HSJ28" s="3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H28" s="1"/>
      <c r="HTK28" s="3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I28" s="1"/>
      <c r="HUL28" s="3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J28" s="1"/>
      <c r="HVM28" s="3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K28" s="1"/>
      <c r="HWN28" s="3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L28" s="1"/>
      <c r="HXO28" s="3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M28" s="1"/>
      <c r="HYP28" s="3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N28" s="1"/>
      <c r="HZQ28" s="3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O28" s="1"/>
      <c r="IAR28" s="3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P28" s="1"/>
      <c r="IBS28" s="3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Q28" s="1"/>
      <c r="ICT28" s="3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R28" s="1"/>
      <c r="IDU28" s="3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S28" s="1"/>
      <c r="IEV28" s="3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T28" s="1"/>
      <c r="IFW28" s="3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U28" s="1"/>
      <c r="IGX28" s="3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V28" s="1"/>
      <c r="IHY28" s="3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W28" s="1"/>
      <c r="IIZ28" s="3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X28" s="1"/>
      <c r="IKA28" s="3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Y28" s="1"/>
      <c r="ILB28" s="3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Z28" s="1"/>
      <c r="IMC28" s="3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NA28" s="1"/>
      <c r="IND28" s="3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B28" s="1"/>
      <c r="IOE28" s="3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C28" s="1"/>
      <c r="IPF28" s="3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D28" s="1"/>
      <c r="IQG28" s="3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E28" s="1"/>
      <c r="IRH28" s="3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F28" s="1"/>
      <c r="ISI28" s="3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G28" s="1"/>
      <c r="ITJ28" s="3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H28" s="1"/>
      <c r="IUK28" s="3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I28" s="1"/>
      <c r="IVL28" s="3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J28" s="1"/>
      <c r="IWM28" s="3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K28" s="1"/>
      <c r="IXN28" s="3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L28" s="1"/>
      <c r="IYO28" s="3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M28" s="1"/>
      <c r="IZP28" s="3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N28" s="1"/>
      <c r="JAQ28" s="3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O28" s="1"/>
      <c r="JBR28" s="3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P28" s="1"/>
      <c r="JCS28" s="3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Q28" s="1"/>
      <c r="JDT28" s="3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R28" s="1"/>
      <c r="JEU28" s="3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S28" s="1"/>
      <c r="JFV28" s="3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T28" s="1"/>
      <c r="JGW28" s="3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U28" s="1"/>
      <c r="JHX28" s="3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V28" s="1"/>
      <c r="JIY28" s="3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W28" s="1"/>
      <c r="JJZ28" s="3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X28" s="1"/>
      <c r="JLA28" s="3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Y28" s="1"/>
      <c r="JMB28" s="3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Z28" s="1"/>
      <c r="JNC28" s="3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OA28" s="1"/>
      <c r="JOD28" s="3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B28" s="1"/>
      <c r="JPE28" s="3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C28" s="1"/>
      <c r="JQF28" s="3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D28" s="1"/>
      <c r="JRG28" s="3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E28" s="1"/>
      <c r="JSH28" s="3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F28" s="1"/>
      <c r="JTI28" s="3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G28" s="1"/>
      <c r="JUJ28" s="3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H28" s="1"/>
      <c r="JVK28" s="3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I28" s="1"/>
      <c r="JWL28" s="3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J28" s="1"/>
      <c r="JXM28" s="3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K28" s="1"/>
      <c r="JYN28" s="3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L28" s="1"/>
      <c r="JZO28" s="3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M28" s="1"/>
      <c r="KAP28" s="3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N28" s="1"/>
      <c r="KBQ28" s="3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O28" s="1"/>
      <c r="KCR28" s="3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P28" s="1"/>
      <c r="KDS28" s="3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Q28" s="1"/>
      <c r="KET28" s="3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R28" s="1"/>
      <c r="KFU28" s="3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S28" s="1"/>
      <c r="KGV28" s="3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T28" s="1"/>
      <c r="KHW28" s="3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U28" s="1"/>
      <c r="KIX28" s="3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V28" s="1"/>
      <c r="KJY28" s="3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W28" s="1"/>
      <c r="KKZ28" s="3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X28" s="1"/>
      <c r="KMA28" s="3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Y28" s="1"/>
      <c r="KNB28" s="3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Z28" s="1"/>
      <c r="KOC28" s="3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PA28" s="1"/>
      <c r="KPD28" s="3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B28" s="1"/>
      <c r="KQE28" s="3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C28" s="1"/>
      <c r="KRF28" s="3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D28" s="1"/>
      <c r="KSG28" s="3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E28" s="1"/>
      <c r="KTH28" s="3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F28" s="1"/>
      <c r="KUI28" s="3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G28" s="1"/>
      <c r="KVJ28" s="3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H28" s="1"/>
      <c r="KWK28" s="3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I28" s="1"/>
      <c r="KXL28" s="3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J28" s="1"/>
      <c r="KYM28" s="3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K28" s="1"/>
      <c r="KZN28" s="3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L28" s="1"/>
      <c r="LAO28" s="3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M28" s="1"/>
      <c r="LBP28" s="3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N28" s="1"/>
      <c r="LCQ28" s="3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O28" s="1"/>
      <c r="LDR28" s="3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P28" s="1"/>
      <c r="LES28" s="3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Q28" s="1"/>
      <c r="LFT28" s="3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R28" s="1"/>
      <c r="LGU28" s="3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S28" s="1"/>
      <c r="LHV28" s="3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T28" s="1"/>
      <c r="LIW28" s="3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U28" s="1"/>
      <c r="LJX28" s="3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V28" s="1"/>
      <c r="LKY28" s="3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W28" s="1"/>
      <c r="LLZ28" s="3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X28" s="1"/>
      <c r="LNA28" s="3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Y28" s="1"/>
      <c r="LOB28" s="3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Z28" s="1"/>
      <c r="LPC28" s="3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QA28" s="1"/>
      <c r="LQD28" s="3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B28" s="1"/>
      <c r="LRE28" s="3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C28" s="1"/>
      <c r="LSF28" s="3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D28" s="1"/>
      <c r="LTG28" s="3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E28" s="1"/>
      <c r="LUH28" s="3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F28" s="1"/>
      <c r="LVI28" s="3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G28" s="1"/>
      <c r="LWJ28" s="3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H28" s="1"/>
      <c r="LXK28" s="3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I28" s="1"/>
      <c r="LYL28" s="3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J28" s="1"/>
      <c r="LZM28" s="3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K28" s="1"/>
      <c r="MAN28" s="3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L28" s="1"/>
      <c r="MBO28" s="3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M28" s="1"/>
      <c r="MCP28" s="3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N28" s="1"/>
      <c r="MDQ28" s="3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O28" s="1"/>
      <c r="MER28" s="3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P28" s="1"/>
      <c r="MFS28" s="3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Q28" s="1"/>
      <c r="MGT28" s="3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R28" s="1"/>
      <c r="MHU28" s="3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S28" s="1"/>
      <c r="MIV28" s="3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T28" s="1"/>
      <c r="MJW28" s="3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U28" s="1"/>
      <c r="MKX28" s="3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V28" s="1"/>
      <c r="MLY28" s="3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W28" s="1"/>
      <c r="MMZ28" s="3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X28" s="1"/>
      <c r="MOA28" s="3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Y28" s="1"/>
      <c r="MPB28" s="3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Z28" s="1"/>
      <c r="MQC28" s="3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RA28" s="1"/>
      <c r="MRD28" s="3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B28" s="1"/>
      <c r="MSE28" s="3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C28" s="1"/>
      <c r="MTF28" s="3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D28" s="1"/>
      <c r="MUG28" s="3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E28" s="1"/>
      <c r="MVH28" s="3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F28" s="1"/>
      <c r="MWI28" s="3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G28" s="1"/>
      <c r="MXJ28" s="3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H28" s="1"/>
      <c r="MYK28" s="3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I28" s="1"/>
      <c r="MZL28" s="3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J28" s="1"/>
      <c r="NAM28" s="3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K28" s="1"/>
      <c r="NBN28" s="3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L28" s="1"/>
      <c r="NCO28" s="3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M28" s="1"/>
      <c r="NDP28" s="3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N28" s="1"/>
      <c r="NEQ28" s="3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O28" s="1"/>
      <c r="NFR28" s="3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P28" s="1"/>
      <c r="NGS28" s="3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Q28" s="1"/>
      <c r="NHT28" s="3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R28" s="1"/>
      <c r="NIU28" s="3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S28" s="1"/>
      <c r="NJV28" s="3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T28" s="1"/>
      <c r="NKW28" s="3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U28" s="1"/>
      <c r="NLX28" s="3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V28" s="1"/>
      <c r="NMY28" s="3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W28" s="1"/>
      <c r="NNZ28" s="3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X28" s="1"/>
      <c r="NPA28" s="3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Y28" s="1"/>
      <c r="NQB28" s="3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Z28" s="1"/>
      <c r="NRC28" s="3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SA28" s="1"/>
      <c r="NSD28" s="3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B28" s="1"/>
      <c r="NTE28" s="3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C28" s="1"/>
      <c r="NUF28" s="3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D28" s="1"/>
      <c r="NVG28" s="3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E28" s="1"/>
      <c r="NWH28" s="3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F28" s="1"/>
      <c r="NXI28" s="3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G28" s="1"/>
      <c r="NYJ28" s="3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H28" s="1"/>
      <c r="NZK28" s="3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I28" s="1"/>
      <c r="OAL28" s="3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J28" s="1"/>
      <c r="OBM28" s="3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K28" s="1"/>
      <c r="OCN28" s="3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L28" s="1"/>
      <c r="ODO28" s="3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M28" s="1"/>
      <c r="OEP28" s="3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N28" s="1"/>
      <c r="OFQ28" s="3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O28" s="1"/>
      <c r="OGR28" s="3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P28" s="1"/>
      <c r="OHS28" s="3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Q28" s="1"/>
      <c r="OIT28" s="3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R28" s="1"/>
      <c r="OJU28" s="3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S28" s="1"/>
      <c r="OKV28" s="3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T28" s="1"/>
      <c r="OLW28" s="3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U28" s="1"/>
      <c r="OMX28" s="3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V28" s="1"/>
      <c r="ONY28" s="3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W28" s="1"/>
      <c r="OOZ28" s="3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X28" s="1"/>
      <c r="OQA28" s="3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Y28" s="1"/>
      <c r="ORB28" s="3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Z28" s="1"/>
      <c r="OSC28" s="3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TA28" s="1"/>
      <c r="OTD28" s="3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B28" s="1"/>
      <c r="OUE28" s="3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C28" s="1"/>
      <c r="OVF28" s="3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D28" s="1"/>
      <c r="OWG28" s="3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E28" s="1"/>
      <c r="OXH28" s="3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F28" s="1"/>
      <c r="OYI28" s="3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G28" s="1"/>
      <c r="OZJ28" s="3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H28" s="1"/>
      <c r="PAK28" s="3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I28" s="1"/>
      <c r="PBL28" s="3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J28" s="1"/>
      <c r="PCM28" s="3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K28" s="1"/>
      <c r="PDN28" s="3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L28" s="1"/>
      <c r="PEO28" s="3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M28" s="1"/>
      <c r="PFP28" s="3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N28" s="1"/>
      <c r="PGQ28" s="3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O28" s="1"/>
      <c r="PHR28" s="3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P28" s="1"/>
      <c r="PIS28" s="3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Q28" s="1"/>
      <c r="PJT28" s="3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R28" s="1"/>
      <c r="PKU28" s="3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S28" s="1"/>
      <c r="PLV28" s="3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T28" s="1"/>
      <c r="PMW28" s="3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U28" s="1"/>
      <c r="PNX28" s="3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V28" s="1"/>
      <c r="POY28" s="3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W28" s="1"/>
      <c r="PPZ28" s="3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X28" s="1"/>
      <c r="PRA28" s="3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Y28" s="1"/>
      <c r="PSB28" s="3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Z28" s="1"/>
      <c r="PTC28" s="3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UA28" s="1"/>
      <c r="PUD28" s="3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B28" s="1"/>
      <c r="PVE28" s="3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C28" s="1"/>
      <c r="PWF28" s="3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D28" s="1"/>
      <c r="PXG28" s="3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E28" s="1"/>
      <c r="PYH28" s="3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F28" s="1"/>
      <c r="PZI28" s="3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G28" s="1"/>
      <c r="QAJ28" s="3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H28" s="1"/>
      <c r="QBK28" s="3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I28" s="1"/>
      <c r="QCL28" s="3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J28" s="1"/>
      <c r="QDM28" s="3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K28" s="1"/>
      <c r="QEN28" s="3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L28" s="1"/>
      <c r="QFO28" s="3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M28" s="1"/>
      <c r="QGP28" s="3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N28" s="1"/>
      <c r="QHQ28" s="3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O28" s="1"/>
      <c r="QIR28" s="3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P28" s="1"/>
      <c r="QJS28" s="3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Q28" s="1"/>
      <c r="QKT28" s="3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R28" s="1"/>
      <c r="QLU28" s="3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S28" s="1"/>
      <c r="QMV28" s="3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T28" s="1"/>
      <c r="QNW28" s="3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U28" s="1"/>
      <c r="QOX28" s="3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V28" s="1"/>
      <c r="QPY28" s="3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W28" s="1"/>
      <c r="QQZ28" s="3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X28" s="1"/>
      <c r="QSA28" s="3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Y28" s="1"/>
      <c r="QTB28" s="3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Z28" s="1"/>
      <c r="QUC28" s="3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VA28" s="1"/>
      <c r="QVD28" s="3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B28" s="1"/>
      <c r="QWE28" s="3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C28" s="1"/>
      <c r="QXF28" s="3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D28" s="1"/>
      <c r="QYG28" s="3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E28" s="1"/>
      <c r="QZH28" s="3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F28" s="1"/>
      <c r="RAI28" s="3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G28" s="1"/>
      <c r="RBJ28" s="3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H28" s="1"/>
      <c r="RCK28" s="3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I28" s="1"/>
      <c r="RDL28" s="3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J28" s="1"/>
      <c r="REM28" s="3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K28" s="1"/>
      <c r="RFN28" s="3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L28" s="1"/>
      <c r="RGO28" s="3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M28" s="1"/>
      <c r="RHP28" s="3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N28" s="1"/>
      <c r="RIQ28" s="3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O28" s="1"/>
      <c r="RJR28" s="3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P28" s="1"/>
      <c r="RKS28" s="3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Q28" s="1"/>
      <c r="RLT28" s="3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R28" s="1"/>
      <c r="RMU28" s="3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S28" s="1"/>
      <c r="RNV28" s="3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T28" s="1"/>
      <c r="ROW28" s="3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U28" s="1"/>
      <c r="RPX28" s="3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V28" s="1"/>
      <c r="RQY28" s="3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W28" s="1"/>
      <c r="RRZ28" s="3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X28" s="1"/>
      <c r="RTA28" s="3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Y28" s="1"/>
      <c r="RUB28" s="3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Z28" s="1"/>
      <c r="RVC28" s="3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WA28" s="1"/>
      <c r="RWD28" s="3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B28" s="1"/>
      <c r="RXE28" s="3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C28" s="1"/>
      <c r="RYF28" s="3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D28" s="1"/>
      <c r="RZG28" s="3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E28" s="1"/>
      <c r="SAH28" s="3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F28" s="1"/>
      <c r="SBI28" s="3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G28" s="1"/>
      <c r="SCJ28" s="3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H28" s="1"/>
      <c r="SDK28" s="3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I28" s="1"/>
      <c r="SEL28" s="3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J28" s="1"/>
      <c r="SFM28" s="3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K28" s="1"/>
      <c r="SGN28" s="3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L28" s="1"/>
      <c r="SHO28" s="3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M28" s="1"/>
      <c r="SIP28" s="3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N28" s="1"/>
      <c r="SJQ28" s="3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O28" s="1"/>
      <c r="SKR28" s="3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P28" s="1"/>
      <c r="SLS28" s="3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Q28" s="1"/>
      <c r="SMT28" s="3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R28" s="1"/>
      <c r="SNU28" s="3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S28" s="1"/>
      <c r="SOV28" s="3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T28" s="1"/>
      <c r="SPW28" s="3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U28" s="1"/>
      <c r="SQX28" s="3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V28" s="1"/>
      <c r="SRY28" s="3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W28" s="1"/>
      <c r="SSZ28" s="3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X28" s="1"/>
      <c r="SUA28" s="3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Y28" s="1"/>
      <c r="SVB28" s="3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Z28" s="1"/>
      <c r="SWC28" s="3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XA28" s="1"/>
      <c r="SXD28" s="3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B28" s="1"/>
      <c r="SYE28" s="3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C28" s="1"/>
      <c r="SZF28" s="3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D28" s="1"/>
      <c r="TAG28" s="3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E28" s="1"/>
      <c r="TBH28" s="3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F28" s="1"/>
      <c r="TCI28" s="3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G28" s="1"/>
      <c r="TDJ28" s="3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H28" s="1"/>
      <c r="TEK28" s="3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I28" s="1"/>
      <c r="TFL28" s="3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J28" s="1"/>
      <c r="TGM28" s="3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K28" s="1"/>
      <c r="THN28" s="3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L28" s="1"/>
      <c r="TIO28" s="3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M28" s="1"/>
      <c r="TJP28" s="3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N28" s="1"/>
      <c r="TKQ28" s="3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O28" s="1"/>
      <c r="TLR28" s="3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P28" s="1"/>
      <c r="TMS28" s="3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Q28" s="1"/>
      <c r="TNT28" s="3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R28" s="1"/>
      <c r="TOU28" s="3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S28" s="1"/>
      <c r="TPV28" s="3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T28" s="1"/>
      <c r="TQW28" s="3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U28" s="1"/>
      <c r="TRX28" s="3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V28" s="1"/>
      <c r="TSY28" s="3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W28" s="1"/>
      <c r="TTZ28" s="3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X28" s="1"/>
      <c r="TVA28" s="3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Y28" s="1"/>
      <c r="TWB28" s="3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Z28" s="1"/>
      <c r="TXC28" s="3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YA28" s="1"/>
      <c r="TYD28" s="3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B28" s="1"/>
      <c r="TZE28" s="3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C28" s="1"/>
      <c r="UAF28" s="3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D28" s="1"/>
      <c r="UBG28" s="3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E28" s="1"/>
      <c r="UCH28" s="3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F28" s="1"/>
      <c r="UDI28" s="3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G28" s="1"/>
      <c r="UEJ28" s="3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H28" s="1"/>
      <c r="UFK28" s="3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I28" s="1"/>
      <c r="UGL28" s="3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J28" s="1"/>
      <c r="UHM28" s="3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K28" s="1"/>
      <c r="UIN28" s="3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L28" s="1"/>
      <c r="UJO28" s="3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M28" s="1"/>
      <c r="UKP28" s="3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N28" s="1"/>
      <c r="ULQ28" s="3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O28" s="1"/>
      <c r="UMR28" s="3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P28" s="1"/>
      <c r="UNS28" s="3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Q28" s="1"/>
      <c r="UOT28" s="3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R28" s="1"/>
      <c r="UPU28" s="3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S28" s="1"/>
      <c r="UQV28" s="3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T28" s="1"/>
      <c r="URW28" s="3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U28" s="1"/>
      <c r="USX28" s="3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V28" s="1"/>
      <c r="UTY28" s="3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W28" s="1"/>
      <c r="UUZ28" s="3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X28" s="1"/>
      <c r="UWA28" s="3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Y28" s="1"/>
      <c r="UXB28" s="3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Z28" s="1"/>
      <c r="UYC28" s="3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ZA28" s="1"/>
      <c r="UZD28" s="3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B28" s="1"/>
      <c r="VAE28" s="3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C28" s="1"/>
      <c r="VBF28" s="3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D28" s="1"/>
      <c r="VCG28" s="3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E28" s="1"/>
      <c r="VDH28" s="3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F28" s="1"/>
      <c r="VEI28" s="3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G28" s="1"/>
      <c r="VFJ28" s="3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H28" s="1"/>
      <c r="VGK28" s="3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I28" s="1"/>
      <c r="VHL28" s="3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J28" s="1"/>
      <c r="VIM28" s="3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K28" s="1"/>
      <c r="VJN28" s="3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L28" s="1"/>
      <c r="VKO28" s="3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M28" s="1"/>
      <c r="VLP28" s="3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N28" s="1"/>
      <c r="VMQ28" s="3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O28" s="1"/>
      <c r="VNR28" s="3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P28" s="1"/>
      <c r="VOS28" s="3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Q28" s="1"/>
      <c r="VPT28" s="3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R28" s="1"/>
      <c r="VQU28" s="3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S28" s="1"/>
      <c r="VRV28" s="3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T28" s="1"/>
      <c r="VSW28" s="3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U28" s="1"/>
      <c r="VTX28" s="3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V28" s="1"/>
      <c r="VUY28" s="3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W28" s="1"/>
      <c r="VVZ28" s="3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X28" s="1"/>
      <c r="VXA28" s="3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Y28" s="1"/>
      <c r="VYB28" s="3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Z28" s="1"/>
      <c r="VZC28" s="3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WAA28" s="1"/>
      <c r="WAD28" s="3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B28" s="1"/>
      <c r="WBE28" s="3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C28" s="1"/>
      <c r="WCF28" s="3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D28" s="1"/>
      <c r="WDG28" s="3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E28" s="1"/>
      <c r="WEH28" s="3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F28" s="1"/>
      <c r="WFI28" s="3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G28" s="1"/>
      <c r="WGJ28" s="3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H28" s="1"/>
      <c r="WHK28" s="3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I28" s="1"/>
      <c r="WIL28" s="3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J28" s="1"/>
      <c r="WJM28" s="3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K28" s="1"/>
      <c r="WKN28" s="3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L28" s="1"/>
      <c r="WLO28" s="3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M28" s="1"/>
      <c r="WMP28" s="3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N28" s="1"/>
      <c r="WNQ28" s="3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O28" s="1"/>
      <c r="WOR28" s="3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P28" s="1"/>
      <c r="WPS28" s="3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Q28" s="1"/>
      <c r="WQT28" s="3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R28" s="1"/>
      <c r="WRU28" s="3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S28" s="1"/>
      <c r="WSV28" s="3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T28" s="1"/>
      <c r="WTW28" s="3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U28" s="1"/>
      <c r="WUX28" s="3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V28" s="1"/>
      <c r="WVY28" s="3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W28" s="1"/>
      <c r="WWZ28" s="3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X28" s="1"/>
      <c r="WYA28" s="3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Y28" s="1"/>
      <c r="WZB28" s="3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Z28" s="1"/>
      <c r="XAC28" s="3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BA28" s="1"/>
      <c r="XBD28" s="3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B28" s="1"/>
      <c r="XCE28" s="3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C28" s="1"/>
      <c r="XDF28" s="3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8"/>
      <c r="XDT28" s="8"/>
      <c r="XDU28" s="8"/>
      <c r="XDV28" s="8"/>
      <c r="XDW28" s="8"/>
      <c r="XDX28" s="8"/>
      <c r="XDY28" s="8"/>
      <c r="XDZ28" s="8"/>
      <c r="XEA28" s="8"/>
      <c r="XEB28" s="8"/>
      <c r="XED28" s="1"/>
      <c r="XEG28" s="3"/>
      <c r="XEI28" s="8"/>
      <c r="XEJ28" s="8"/>
      <c r="XEK28" s="8"/>
      <c r="XEL28" s="8"/>
      <c r="XEM28" s="8"/>
      <c r="XEN28" s="8"/>
      <c r="XEO28" s="8"/>
      <c r="XEP28" s="8"/>
      <c r="XEQ28" s="8"/>
      <c r="XER28" s="8"/>
      <c r="XES28" s="8"/>
      <c r="XET28" s="8"/>
      <c r="XEU28" s="8"/>
      <c r="XEV28" s="8"/>
      <c r="XEW28" s="8"/>
      <c r="XEX28" s="8"/>
      <c r="XEY28" s="8"/>
      <c r="XEZ28" s="8"/>
      <c r="XFA28" s="8"/>
      <c r="XFB28" s="8"/>
    </row>
    <row r="29" spans="1:1022 1025:2048 2051:3072 3074:14336 14338:15359 15362:16382" ht="21" x14ac:dyDescent="0.2">
      <c r="A29" s="3" t="s">
        <v>95</v>
      </c>
      <c r="C29" s="8">
        <v>26000000</v>
      </c>
      <c r="D29" s="8"/>
      <c r="E29" s="8">
        <v>82025992119</v>
      </c>
      <c r="F29" s="8"/>
      <c r="G29" s="8">
        <v>83919689100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26000000</v>
      </c>
      <c r="R29" s="8"/>
      <c r="S29" s="8">
        <v>2845</v>
      </c>
      <c r="T29" s="8"/>
      <c r="U29" s="8">
        <v>82025992119</v>
      </c>
      <c r="V29" s="8"/>
      <c r="W29" s="8">
        <v>73529878500</v>
      </c>
      <c r="Y29" s="1">
        <v>4.8507943621583375E-3</v>
      </c>
      <c r="AA29" s="43"/>
    </row>
    <row r="30" spans="1:1022 1025:2048 2051:3072 3074:14336 14338:15359 15362:16382" ht="21" x14ac:dyDescent="0.2">
      <c r="A30" s="3" t="s">
        <v>71</v>
      </c>
      <c r="C30" s="8">
        <v>38000000</v>
      </c>
      <c r="D30" s="8"/>
      <c r="E30" s="8">
        <v>353440840257</v>
      </c>
      <c r="F30" s="8"/>
      <c r="G30" s="8">
        <v>597205359000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38000000</v>
      </c>
      <c r="R30" s="8"/>
      <c r="S30" s="8">
        <v>14410</v>
      </c>
      <c r="T30" s="8"/>
      <c r="U30" s="8">
        <v>353440840257</v>
      </c>
      <c r="V30" s="8"/>
      <c r="W30" s="8">
        <v>544321899000</v>
      </c>
      <c r="Y30" s="1">
        <v>3.5909125007849971E-2</v>
      </c>
      <c r="AA30" s="43"/>
    </row>
    <row r="31" spans="1:1022 1025:2048 2051:3072 3074:14336 14338:15359 15362:16382" ht="21" x14ac:dyDescent="0.2">
      <c r="A31" s="3" t="s">
        <v>72</v>
      </c>
      <c r="C31" s="8">
        <v>14536376</v>
      </c>
      <c r="D31" s="8"/>
      <c r="E31" s="8">
        <v>297769262911</v>
      </c>
      <c r="F31" s="8"/>
      <c r="G31" s="8">
        <v>420202643086.224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14536376</v>
      </c>
      <c r="R31" s="8"/>
      <c r="S31" s="8">
        <v>25900</v>
      </c>
      <c r="T31" s="8"/>
      <c r="U31" s="8">
        <v>297769262911</v>
      </c>
      <c r="V31" s="8"/>
      <c r="W31" s="8">
        <v>374252010176.52002</v>
      </c>
      <c r="Y31" s="1">
        <v>2.4689549038091882E-2</v>
      </c>
      <c r="AA31" s="43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X31" s="1"/>
      <c r="BA31" s="3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Y31" s="1"/>
      <c r="CB31" s="3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Z31" s="1"/>
      <c r="DC31" s="3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EA31" s="1"/>
      <c r="ED31" s="3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B31" s="1"/>
      <c r="FE31" s="3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C31" s="1"/>
      <c r="GF31" s="3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D31" s="1"/>
      <c r="HG31" s="3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E31" s="1"/>
      <c r="IH31" s="3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F31" s="1"/>
      <c r="JI31" s="3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G31" s="1"/>
      <c r="KJ31" s="3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H31" s="1"/>
      <c r="LK31" s="3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I31" s="1"/>
      <c r="ML31" s="3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J31" s="1"/>
      <c r="NM31" s="3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K31" s="1"/>
      <c r="ON31" s="3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L31" s="1"/>
      <c r="PO31" s="3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M31" s="1"/>
      <c r="QP31" s="3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N31" s="1"/>
      <c r="RQ31" s="3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O31" s="1"/>
      <c r="SR31" s="3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P31" s="1"/>
      <c r="TS31" s="3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Q31" s="1"/>
      <c r="UT31" s="3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R31" s="1"/>
      <c r="VU31" s="3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S31" s="1"/>
      <c r="WV31" s="3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T31" s="1"/>
      <c r="XW31" s="3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U31" s="1"/>
      <c r="YX31" s="3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V31" s="1"/>
      <c r="ZY31" s="3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W31" s="1"/>
      <c r="AAZ31" s="3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X31" s="1"/>
      <c r="ACA31" s="3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Y31" s="1"/>
      <c r="ADB31" s="3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Z31" s="1"/>
      <c r="AEC31" s="3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FA31" s="1"/>
      <c r="AFD31" s="3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B31" s="1"/>
      <c r="AGE31" s="3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C31" s="1"/>
      <c r="AHF31" s="3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D31" s="1"/>
      <c r="AIG31" s="3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E31" s="1"/>
      <c r="AJH31" s="3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F31" s="1"/>
      <c r="AKI31" s="3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G31" s="1"/>
      <c r="ALJ31" s="3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H31" s="1"/>
      <c r="AMK31" s="3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I31" s="1"/>
      <c r="ANL31" s="3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J31" s="1"/>
      <c r="AOM31" s="3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K31" s="1"/>
      <c r="APN31" s="3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L31" s="1"/>
      <c r="AQO31" s="3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M31" s="1"/>
      <c r="ARP31" s="3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N31" s="1"/>
      <c r="ASQ31" s="3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O31" s="1"/>
      <c r="ATR31" s="3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P31" s="1"/>
      <c r="AUS31" s="3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Q31" s="1"/>
      <c r="AVT31" s="3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R31" s="1"/>
      <c r="AWU31" s="3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S31" s="1"/>
      <c r="AXV31" s="3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T31" s="1"/>
      <c r="AYW31" s="3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U31" s="1"/>
      <c r="AZX31" s="3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V31" s="1"/>
      <c r="BAY31" s="3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W31" s="1"/>
      <c r="BBZ31" s="3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X31" s="1"/>
      <c r="BDA31" s="3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Y31" s="1"/>
      <c r="BEB31" s="3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Z31" s="1"/>
      <c r="BFC31" s="3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GA31" s="1"/>
      <c r="BGD31" s="3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B31" s="1"/>
      <c r="BHE31" s="3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C31" s="1"/>
      <c r="BIF31" s="3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D31" s="1"/>
      <c r="BJG31" s="3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E31" s="1"/>
      <c r="BKH31" s="3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F31" s="1"/>
      <c r="BLI31" s="3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G31" s="1"/>
      <c r="BMJ31" s="3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H31" s="1"/>
      <c r="BNK31" s="3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I31" s="1"/>
      <c r="BOL31" s="3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J31" s="1"/>
      <c r="BPM31" s="3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K31" s="1"/>
      <c r="BQN31" s="3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L31" s="1"/>
      <c r="BRO31" s="3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M31" s="1"/>
      <c r="BSP31" s="3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N31" s="1"/>
      <c r="BTQ31" s="3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O31" s="1"/>
      <c r="BUR31" s="3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P31" s="1"/>
      <c r="BVS31" s="3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Q31" s="1"/>
      <c r="BWT31" s="3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R31" s="1"/>
      <c r="BXU31" s="3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S31" s="1"/>
      <c r="BYV31" s="3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T31" s="1"/>
      <c r="BZW31" s="3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U31" s="1"/>
      <c r="CAX31" s="3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V31" s="1"/>
      <c r="CBY31" s="3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W31" s="1"/>
      <c r="CCZ31" s="3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X31" s="1"/>
      <c r="CEA31" s="3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Y31" s="1"/>
      <c r="CFB31" s="3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Z31" s="1"/>
      <c r="CGC31" s="3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HA31" s="1"/>
      <c r="CHD31" s="3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B31" s="1"/>
      <c r="CIE31" s="3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C31" s="1"/>
      <c r="CJF31" s="3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D31" s="1"/>
      <c r="CKG31" s="3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E31" s="1"/>
      <c r="CLH31" s="3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F31" s="1"/>
      <c r="CMI31" s="3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G31" s="1"/>
      <c r="CNJ31" s="3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H31" s="1"/>
      <c r="COK31" s="3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I31" s="1"/>
      <c r="CPL31" s="3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J31" s="1"/>
      <c r="CQM31" s="3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K31" s="1"/>
      <c r="CRN31" s="3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L31" s="1"/>
      <c r="CSO31" s="3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M31" s="1"/>
      <c r="CTP31" s="3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N31" s="1"/>
      <c r="CUQ31" s="3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O31" s="1"/>
      <c r="CVR31" s="3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P31" s="1"/>
      <c r="CWS31" s="3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Q31" s="1"/>
      <c r="CXT31" s="3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R31" s="1"/>
      <c r="CYU31" s="3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S31" s="1"/>
      <c r="CZV31" s="3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T31" s="1"/>
      <c r="DAW31" s="3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U31" s="1"/>
      <c r="DBX31" s="3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V31" s="1"/>
      <c r="DCY31" s="3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W31" s="1"/>
      <c r="DDZ31" s="3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X31" s="1"/>
      <c r="DFA31" s="3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Y31" s="1"/>
      <c r="DGB31" s="3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Z31" s="1"/>
      <c r="DHC31" s="3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IA31" s="1"/>
      <c r="DID31" s="3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B31" s="1"/>
      <c r="DJE31" s="3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C31" s="1"/>
      <c r="DKF31" s="3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D31" s="1"/>
      <c r="DLG31" s="3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E31" s="1"/>
      <c r="DMH31" s="3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F31" s="1"/>
      <c r="DNI31" s="3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G31" s="1"/>
      <c r="DOJ31" s="3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H31" s="1"/>
      <c r="DPK31" s="3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I31" s="1"/>
      <c r="DQL31" s="3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J31" s="1"/>
      <c r="DRM31" s="3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K31" s="1"/>
      <c r="DSN31" s="3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L31" s="1"/>
      <c r="DTO31" s="3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M31" s="1"/>
      <c r="DUP31" s="3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N31" s="1"/>
      <c r="DVQ31" s="3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O31" s="1"/>
      <c r="DWR31" s="3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P31" s="1"/>
      <c r="DXS31" s="3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Q31" s="1"/>
      <c r="DYT31" s="3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R31" s="1"/>
      <c r="DZU31" s="3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S31" s="1"/>
      <c r="EAV31" s="3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T31" s="1"/>
      <c r="EBW31" s="3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U31" s="1"/>
      <c r="ECX31" s="3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V31" s="1"/>
      <c r="EDY31" s="3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W31" s="1"/>
      <c r="EEZ31" s="3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X31" s="1"/>
      <c r="EGA31" s="3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Y31" s="1"/>
      <c r="EHB31" s="3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Z31" s="1"/>
      <c r="EIC31" s="3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JA31" s="1"/>
      <c r="EJD31" s="3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B31" s="1"/>
      <c r="EKE31" s="3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C31" s="1"/>
      <c r="ELF31" s="3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D31" s="1"/>
      <c r="EMG31" s="3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E31" s="1"/>
      <c r="ENH31" s="3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F31" s="1"/>
      <c r="EOI31" s="3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G31" s="1"/>
      <c r="EPJ31" s="3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H31" s="1"/>
      <c r="EQK31" s="3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I31" s="1"/>
      <c r="ERL31" s="3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J31" s="1"/>
      <c r="ESM31" s="3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K31" s="1"/>
      <c r="ETN31" s="3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L31" s="1"/>
      <c r="EUO31" s="3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M31" s="1"/>
      <c r="EVP31" s="3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N31" s="1"/>
      <c r="EWQ31" s="3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O31" s="1"/>
      <c r="EXR31" s="3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P31" s="1"/>
      <c r="EYS31" s="3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Q31" s="1"/>
      <c r="EZT31" s="3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R31" s="1"/>
      <c r="FAU31" s="3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S31" s="1"/>
      <c r="FBV31" s="3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T31" s="1"/>
      <c r="FCW31" s="3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U31" s="1"/>
      <c r="FDX31" s="3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V31" s="1"/>
      <c r="FEY31" s="3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W31" s="1"/>
      <c r="FFZ31" s="3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X31" s="1"/>
      <c r="FHA31" s="3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Y31" s="1"/>
      <c r="FIB31" s="3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Z31" s="1"/>
      <c r="FJC31" s="3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KA31" s="1"/>
      <c r="FKD31" s="3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B31" s="1"/>
      <c r="FLE31" s="3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C31" s="1"/>
      <c r="FMF31" s="3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D31" s="1"/>
      <c r="FNG31" s="3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E31" s="1"/>
      <c r="FOH31" s="3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F31" s="1"/>
      <c r="FPI31" s="3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G31" s="1"/>
      <c r="FQJ31" s="3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H31" s="1"/>
      <c r="FRK31" s="3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I31" s="1"/>
      <c r="FSL31" s="3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J31" s="1"/>
      <c r="FTM31" s="3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K31" s="1"/>
      <c r="FUN31" s="3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L31" s="1"/>
      <c r="FVO31" s="3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M31" s="1"/>
      <c r="FWP31" s="3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N31" s="1"/>
      <c r="FXQ31" s="3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O31" s="1"/>
      <c r="FYR31" s="3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P31" s="1"/>
      <c r="FZS31" s="3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Q31" s="1"/>
      <c r="GAT31" s="3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R31" s="1"/>
      <c r="GBU31" s="3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S31" s="1"/>
      <c r="GCV31" s="3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T31" s="1"/>
      <c r="GDW31" s="3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U31" s="1"/>
      <c r="GEX31" s="3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V31" s="1"/>
      <c r="GFY31" s="3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W31" s="1"/>
      <c r="GGZ31" s="3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X31" s="1"/>
      <c r="GIA31" s="3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Y31" s="1"/>
      <c r="GJB31" s="3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Z31" s="1"/>
      <c r="GKC31" s="3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LA31" s="1"/>
      <c r="GLD31" s="3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B31" s="1"/>
      <c r="GME31" s="3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C31" s="1"/>
      <c r="GNF31" s="3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D31" s="1"/>
      <c r="GOG31" s="3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E31" s="1"/>
      <c r="GPH31" s="3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F31" s="1"/>
      <c r="GQI31" s="3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G31" s="1"/>
      <c r="GRJ31" s="3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H31" s="1"/>
      <c r="GSK31" s="3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I31" s="1"/>
      <c r="GTL31" s="3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J31" s="1"/>
      <c r="GUM31" s="3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K31" s="1"/>
      <c r="GVN31" s="3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L31" s="1"/>
      <c r="GWO31" s="3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M31" s="1"/>
      <c r="GXP31" s="3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N31" s="1"/>
      <c r="GYQ31" s="3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O31" s="1"/>
      <c r="GZR31" s="3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P31" s="1"/>
      <c r="HAS31" s="3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Q31" s="1"/>
      <c r="HBT31" s="3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R31" s="1"/>
      <c r="HCU31" s="3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S31" s="1"/>
      <c r="HDV31" s="3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T31" s="1"/>
      <c r="HEW31" s="3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U31" s="1"/>
      <c r="HFX31" s="3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V31" s="1"/>
      <c r="HGY31" s="3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W31" s="1"/>
      <c r="HHZ31" s="3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X31" s="1"/>
      <c r="HJA31" s="3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Y31" s="1"/>
      <c r="HKB31" s="3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Z31" s="1"/>
      <c r="HLC31" s="3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MA31" s="1"/>
      <c r="HMD31" s="3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B31" s="1"/>
      <c r="HNE31" s="3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C31" s="1"/>
      <c r="HOF31" s="3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D31" s="1"/>
      <c r="HPG31" s="3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E31" s="1"/>
      <c r="HQH31" s="3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F31" s="1"/>
      <c r="HRI31" s="3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G31" s="1"/>
      <c r="HSJ31" s="3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H31" s="1"/>
      <c r="HTK31" s="3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I31" s="1"/>
      <c r="HUL31" s="3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J31" s="1"/>
      <c r="HVM31" s="3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K31" s="1"/>
      <c r="HWN31" s="3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L31" s="1"/>
      <c r="HXO31" s="3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M31" s="1"/>
      <c r="HYP31" s="3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N31" s="1"/>
      <c r="HZQ31" s="3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O31" s="1"/>
      <c r="IAR31" s="3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P31" s="1"/>
      <c r="IBS31" s="3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Q31" s="1"/>
      <c r="ICT31" s="3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R31" s="1"/>
      <c r="IDU31" s="3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S31" s="1"/>
      <c r="IEV31" s="3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T31" s="1"/>
      <c r="IFW31" s="3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U31" s="1"/>
      <c r="IGX31" s="3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V31" s="1"/>
      <c r="IHY31" s="3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W31" s="1"/>
      <c r="IIZ31" s="3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X31" s="1"/>
      <c r="IKA31" s="3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Y31" s="1"/>
      <c r="ILB31" s="3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Z31" s="1"/>
      <c r="IMC31" s="3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NA31" s="1"/>
      <c r="IND31" s="3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B31" s="1"/>
      <c r="IOE31" s="3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C31" s="1"/>
      <c r="IPF31" s="3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D31" s="1"/>
      <c r="IQG31" s="3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E31" s="1"/>
      <c r="IRH31" s="3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F31" s="1"/>
      <c r="ISI31" s="3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G31" s="1"/>
      <c r="ITJ31" s="3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H31" s="1"/>
      <c r="IUK31" s="3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I31" s="1"/>
      <c r="IVL31" s="3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J31" s="1"/>
      <c r="IWM31" s="3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K31" s="1"/>
      <c r="IXN31" s="3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L31" s="1"/>
      <c r="IYO31" s="3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M31" s="1"/>
      <c r="IZP31" s="3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N31" s="1"/>
      <c r="JAQ31" s="3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O31" s="1"/>
      <c r="JBR31" s="3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P31" s="1"/>
      <c r="JCS31" s="3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Q31" s="1"/>
      <c r="JDT31" s="3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R31" s="1"/>
      <c r="JEU31" s="3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S31" s="1"/>
      <c r="JFV31" s="3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T31" s="1"/>
      <c r="JGW31" s="3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U31" s="1"/>
      <c r="JHX31" s="3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V31" s="1"/>
      <c r="JIY31" s="3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W31" s="1"/>
      <c r="JJZ31" s="3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X31" s="1"/>
      <c r="JLA31" s="3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Y31" s="1"/>
      <c r="JMB31" s="3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Z31" s="1"/>
      <c r="JNC31" s="3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OA31" s="1"/>
      <c r="JOD31" s="3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B31" s="1"/>
      <c r="JPE31" s="3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C31" s="1"/>
      <c r="JQF31" s="3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D31" s="1"/>
      <c r="JRG31" s="3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E31" s="1"/>
      <c r="JSH31" s="3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F31" s="1"/>
      <c r="JTI31" s="3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G31" s="1"/>
      <c r="JUJ31" s="3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H31" s="1"/>
      <c r="JVK31" s="3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I31" s="1"/>
      <c r="JWL31" s="3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J31" s="1"/>
      <c r="JXM31" s="3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K31" s="1"/>
      <c r="JYN31" s="3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L31" s="1"/>
      <c r="JZO31" s="3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M31" s="1"/>
      <c r="KAP31" s="3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N31" s="1"/>
      <c r="KBQ31" s="3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O31" s="1"/>
      <c r="KCR31" s="3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P31" s="1"/>
      <c r="KDS31" s="3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Q31" s="1"/>
      <c r="KET31" s="3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R31" s="1"/>
      <c r="KFU31" s="3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S31" s="1"/>
      <c r="KGV31" s="3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T31" s="1"/>
      <c r="KHW31" s="3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U31" s="1"/>
      <c r="KIX31" s="3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V31" s="1"/>
      <c r="KJY31" s="3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W31" s="1"/>
      <c r="KKZ31" s="3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X31" s="1"/>
      <c r="KMA31" s="3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Y31" s="1"/>
      <c r="KNB31" s="3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Z31" s="1"/>
      <c r="KOC31" s="3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PA31" s="1"/>
      <c r="KPD31" s="3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B31" s="1"/>
      <c r="KQE31" s="3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C31" s="1"/>
      <c r="KRF31" s="3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D31" s="1"/>
      <c r="KSG31" s="3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E31" s="1"/>
      <c r="KTH31" s="3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F31" s="1"/>
      <c r="KUI31" s="3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G31" s="1"/>
      <c r="KVJ31" s="3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H31" s="1"/>
      <c r="KWK31" s="3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I31" s="1"/>
      <c r="KXL31" s="3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J31" s="1"/>
      <c r="KYM31" s="3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K31" s="1"/>
      <c r="KZN31" s="3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L31" s="1"/>
      <c r="LAO31" s="3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M31" s="1"/>
      <c r="LBP31" s="3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N31" s="1"/>
      <c r="LCQ31" s="3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O31" s="1"/>
      <c r="LDR31" s="3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P31" s="1"/>
      <c r="LES31" s="3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Q31" s="1"/>
      <c r="LFT31" s="3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R31" s="1"/>
      <c r="LGU31" s="3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S31" s="1"/>
      <c r="LHV31" s="3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T31" s="1"/>
      <c r="LIW31" s="3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U31" s="1"/>
      <c r="LJX31" s="3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V31" s="1"/>
      <c r="LKY31" s="3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W31" s="1"/>
      <c r="LLZ31" s="3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X31" s="1"/>
      <c r="LNA31" s="3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Y31" s="1"/>
      <c r="LOB31" s="3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Z31" s="1"/>
      <c r="LPC31" s="3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QA31" s="1"/>
      <c r="LQD31" s="3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B31" s="1"/>
      <c r="LRE31" s="3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C31" s="1"/>
      <c r="LSF31" s="3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D31" s="1"/>
      <c r="LTG31" s="3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E31" s="1"/>
      <c r="LUH31" s="3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F31" s="1"/>
      <c r="LVI31" s="3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G31" s="1"/>
      <c r="LWJ31" s="3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H31" s="1"/>
      <c r="LXK31" s="3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I31" s="1"/>
      <c r="LYL31" s="3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J31" s="1"/>
      <c r="LZM31" s="3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K31" s="1"/>
      <c r="MAN31" s="3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L31" s="1"/>
      <c r="MBO31" s="3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M31" s="1"/>
      <c r="MCP31" s="3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N31" s="1"/>
      <c r="MDQ31" s="3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O31" s="1"/>
      <c r="MER31" s="3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P31" s="1"/>
      <c r="MFS31" s="3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Q31" s="1"/>
      <c r="MGT31" s="3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R31" s="1"/>
      <c r="MHU31" s="3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S31" s="1"/>
      <c r="MIV31" s="3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T31" s="1"/>
      <c r="MJW31" s="3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U31" s="1"/>
      <c r="MKX31" s="3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V31" s="1"/>
      <c r="MLY31" s="3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W31" s="1"/>
      <c r="MMZ31" s="3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X31" s="1"/>
      <c r="MOA31" s="3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Y31" s="1"/>
      <c r="MPB31" s="3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Z31" s="1"/>
      <c r="MQC31" s="3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RA31" s="1"/>
      <c r="MRD31" s="3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B31" s="1"/>
      <c r="MSE31" s="3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C31" s="1"/>
      <c r="MTF31" s="3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D31" s="1"/>
      <c r="MUG31" s="3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E31" s="1"/>
      <c r="MVH31" s="3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F31" s="1"/>
      <c r="MWI31" s="3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G31" s="1"/>
      <c r="MXJ31" s="3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H31" s="1"/>
      <c r="MYK31" s="3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I31" s="1"/>
      <c r="MZL31" s="3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J31" s="1"/>
      <c r="NAM31" s="3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K31" s="1"/>
      <c r="NBN31" s="3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L31" s="1"/>
      <c r="NCO31" s="3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M31" s="1"/>
      <c r="NDP31" s="3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N31" s="1"/>
      <c r="NEQ31" s="3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O31" s="1"/>
      <c r="NFR31" s="3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P31" s="1"/>
      <c r="NGS31" s="3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Q31" s="1"/>
      <c r="NHT31" s="3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R31" s="1"/>
      <c r="NIU31" s="3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S31" s="1"/>
      <c r="NJV31" s="3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T31" s="1"/>
      <c r="NKW31" s="3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U31" s="1"/>
      <c r="NLX31" s="3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V31" s="1"/>
      <c r="NMY31" s="3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W31" s="1"/>
      <c r="NNZ31" s="3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X31" s="1"/>
      <c r="NPA31" s="3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Y31" s="1"/>
      <c r="NQB31" s="3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Z31" s="1"/>
      <c r="NRC31" s="3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SA31" s="1"/>
      <c r="NSD31" s="3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B31" s="1"/>
      <c r="NTE31" s="3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C31" s="1"/>
      <c r="NUF31" s="3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D31" s="1"/>
      <c r="NVG31" s="3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E31" s="1"/>
      <c r="NWH31" s="3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F31" s="1"/>
      <c r="NXI31" s="3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G31" s="1"/>
      <c r="NYJ31" s="3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H31" s="1"/>
      <c r="NZK31" s="3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I31" s="1"/>
      <c r="OAL31" s="3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J31" s="1"/>
      <c r="OBM31" s="3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K31" s="1"/>
      <c r="OCN31" s="3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L31" s="1"/>
      <c r="ODO31" s="3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M31" s="1"/>
      <c r="OEP31" s="3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N31" s="1"/>
      <c r="OFQ31" s="3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O31" s="1"/>
      <c r="OGR31" s="3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P31" s="1"/>
      <c r="OHS31" s="3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Q31" s="1"/>
      <c r="OIT31" s="3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R31" s="1"/>
      <c r="OJU31" s="3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S31" s="1"/>
      <c r="OKV31" s="3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T31" s="1"/>
      <c r="OLW31" s="3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U31" s="1"/>
      <c r="OMX31" s="3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V31" s="1"/>
      <c r="ONY31" s="3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W31" s="1"/>
      <c r="OOZ31" s="3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X31" s="1"/>
      <c r="OQA31" s="3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Y31" s="1"/>
      <c r="ORB31" s="3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Z31" s="1"/>
      <c r="OSC31" s="3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TA31" s="1"/>
      <c r="OTD31" s="3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B31" s="1"/>
      <c r="OUE31" s="3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C31" s="1"/>
      <c r="OVF31" s="3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D31" s="1"/>
      <c r="OWG31" s="3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E31" s="1"/>
      <c r="OXH31" s="3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F31" s="1"/>
      <c r="OYI31" s="3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G31" s="1"/>
      <c r="OZJ31" s="3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H31" s="1"/>
      <c r="PAK31" s="3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I31" s="1"/>
      <c r="PBL31" s="3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J31" s="1"/>
      <c r="PCM31" s="3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K31" s="1"/>
      <c r="PDN31" s="3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L31" s="1"/>
      <c r="PEO31" s="3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M31" s="1"/>
      <c r="PFP31" s="3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N31" s="1"/>
      <c r="PGQ31" s="3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O31" s="1"/>
      <c r="PHR31" s="3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P31" s="1"/>
      <c r="PIS31" s="3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Q31" s="1"/>
      <c r="PJT31" s="3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R31" s="1"/>
      <c r="PKU31" s="3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S31" s="1"/>
      <c r="PLV31" s="3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T31" s="1"/>
      <c r="PMW31" s="3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U31" s="1"/>
      <c r="PNX31" s="3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V31" s="1"/>
      <c r="POY31" s="3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W31" s="1"/>
      <c r="PPZ31" s="3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X31" s="1"/>
      <c r="PRA31" s="3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Y31" s="1"/>
      <c r="PSB31" s="3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Z31" s="1"/>
      <c r="PTC31" s="3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UA31" s="1"/>
      <c r="PUD31" s="3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B31" s="1"/>
      <c r="PVE31" s="3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C31" s="1"/>
      <c r="PWF31" s="3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D31" s="1"/>
      <c r="PXG31" s="3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E31" s="1"/>
      <c r="PYH31" s="3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F31" s="1"/>
      <c r="PZI31" s="3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G31" s="1"/>
      <c r="QAJ31" s="3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H31" s="1"/>
      <c r="QBK31" s="3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I31" s="1"/>
      <c r="QCL31" s="3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J31" s="1"/>
      <c r="QDM31" s="3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K31" s="1"/>
      <c r="QEN31" s="3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L31" s="1"/>
      <c r="QFO31" s="3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M31" s="1"/>
      <c r="QGP31" s="3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N31" s="1"/>
      <c r="QHQ31" s="3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O31" s="1"/>
      <c r="QIR31" s="3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P31" s="1"/>
      <c r="QJS31" s="3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Q31" s="1"/>
      <c r="QKT31" s="3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R31" s="1"/>
      <c r="QLU31" s="3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S31" s="1"/>
      <c r="QMV31" s="3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T31" s="1"/>
      <c r="QNW31" s="3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U31" s="1"/>
      <c r="QOX31" s="3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V31" s="1"/>
      <c r="QPY31" s="3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W31" s="1"/>
      <c r="QQZ31" s="3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X31" s="1"/>
      <c r="QSA31" s="3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Y31" s="1"/>
      <c r="QTB31" s="3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Z31" s="1"/>
      <c r="QUC31" s="3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VA31" s="1"/>
      <c r="QVD31" s="3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B31" s="1"/>
      <c r="QWE31" s="3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C31" s="1"/>
      <c r="QXF31" s="3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D31" s="1"/>
      <c r="QYG31" s="3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E31" s="1"/>
      <c r="QZH31" s="3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F31" s="1"/>
      <c r="RAI31" s="3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G31" s="1"/>
      <c r="RBJ31" s="3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H31" s="1"/>
      <c r="RCK31" s="3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I31" s="1"/>
      <c r="RDL31" s="3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J31" s="1"/>
      <c r="REM31" s="3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K31" s="1"/>
      <c r="RFN31" s="3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L31" s="1"/>
      <c r="RGO31" s="3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M31" s="1"/>
      <c r="RHP31" s="3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N31" s="1"/>
      <c r="RIQ31" s="3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O31" s="1"/>
      <c r="RJR31" s="3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P31" s="1"/>
      <c r="RKS31" s="3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Q31" s="1"/>
      <c r="RLT31" s="3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R31" s="1"/>
      <c r="RMU31" s="3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S31" s="1"/>
      <c r="RNV31" s="3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T31" s="1"/>
      <c r="ROW31" s="3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U31" s="1"/>
      <c r="RPX31" s="3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V31" s="1"/>
      <c r="RQY31" s="3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W31" s="1"/>
      <c r="RRZ31" s="3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X31" s="1"/>
      <c r="RTA31" s="3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Y31" s="1"/>
      <c r="RUB31" s="3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Z31" s="1"/>
      <c r="RVC31" s="3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WA31" s="1"/>
      <c r="RWD31" s="3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B31" s="1"/>
      <c r="RXE31" s="3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C31" s="1"/>
      <c r="RYF31" s="3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D31" s="1"/>
      <c r="RZG31" s="3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E31" s="1"/>
      <c r="SAH31" s="3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F31" s="1"/>
      <c r="SBI31" s="3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G31" s="1"/>
      <c r="SCJ31" s="3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H31" s="1"/>
      <c r="SDK31" s="3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I31" s="1"/>
      <c r="SEL31" s="3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J31" s="1"/>
      <c r="SFM31" s="3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K31" s="1"/>
      <c r="SGN31" s="3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L31" s="1"/>
      <c r="SHO31" s="3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M31" s="1"/>
      <c r="SIP31" s="3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N31" s="1"/>
      <c r="SJQ31" s="3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O31" s="1"/>
      <c r="SKR31" s="3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P31" s="1"/>
      <c r="SLS31" s="3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Q31" s="1"/>
      <c r="SMT31" s="3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R31" s="1"/>
      <c r="SNU31" s="3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S31" s="1"/>
      <c r="SOV31" s="3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T31" s="1"/>
      <c r="SPW31" s="3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U31" s="1"/>
      <c r="SQX31" s="3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V31" s="1"/>
      <c r="SRY31" s="3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W31" s="1"/>
      <c r="SSZ31" s="3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X31" s="1"/>
      <c r="SUA31" s="3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Y31" s="1"/>
      <c r="SVB31" s="3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Z31" s="1"/>
      <c r="SWC31" s="3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XA31" s="1"/>
      <c r="SXD31" s="3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B31" s="1"/>
      <c r="SYE31" s="3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C31" s="1"/>
      <c r="SZF31" s="3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D31" s="1"/>
      <c r="TAG31" s="3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E31" s="1"/>
      <c r="TBH31" s="3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F31" s="1"/>
      <c r="TCI31" s="3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G31" s="1"/>
      <c r="TDJ31" s="3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H31" s="1"/>
      <c r="TEK31" s="3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I31" s="1"/>
      <c r="TFL31" s="3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J31" s="1"/>
      <c r="TGM31" s="3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K31" s="1"/>
      <c r="THN31" s="3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L31" s="1"/>
      <c r="TIO31" s="3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M31" s="1"/>
      <c r="TJP31" s="3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N31" s="1"/>
      <c r="TKQ31" s="3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O31" s="1"/>
      <c r="TLR31" s="3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P31" s="1"/>
      <c r="TMS31" s="3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Q31" s="1"/>
      <c r="TNT31" s="3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R31" s="1"/>
      <c r="TOU31" s="3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S31" s="1"/>
      <c r="TPV31" s="3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T31" s="1"/>
      <c r="TQW31" s="3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U31" s="1"/>
      <c r="TRX31" s="3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V31" s="1"/>
      <c r="TSY31" s="3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W31" s="1"/>
      <c r="TTZ31" s="3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X31" s="1"/>
      <c r="TVA31" s="3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Y31" s="1"/>
      <c r="TWB31" s="3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Z31" s="1"/>
      <c r="TXC31" s="3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YA31" s="1"/>
      <c r="TYD31" s="3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B31" s="1"/>
      <c r="TZE31" s="3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C31" s="1"/>
      <c r="UAF31" s="3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D31" s="1"/>
      <c r="UBG31" s="3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E31" s="1"/>
      <c r="UCH31" s="3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F31" s="1"/>
      <c r="UDI31" s="3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G31" s="1"/>
      <c r="UEJ31" s="3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H31" s="1"/>
      <c r="UFK31" s="3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I31" s="1"/>
      <c r="UGL31" s="3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J31" s="1"/>
      <c r="UHM31" s="3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K31" s="1"/>
      <c r="UIN31" s="3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L31" s="1"/>
      <c r="UJO31" s="3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M31" s="1"/>
      <c r="UKP31" s="3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N31" s="1"/>
      <c r="ULQ31" s="3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O31" s="1"/>
      <c r="UMR31" s="3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P31" s="1"/>
      <c r="UNS31" s="3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Q31" s="1"/>
      <c r="UOT31" s="3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R31" s="1"/>
      <c r="UPU31" s="3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S31" s="1"/>
      <c r="UQV31" s="3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T31" s="1"/>
      <c r="URW31" s="3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U31" s="1"/>
      <c r="USX31" s="3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V31" s="1"/>
      <c r="UTY31" s="3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W31" s="1"/>
      <c r="UUZ31" s="3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X31" s="1"/>
      <c r="UWA31" s="3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Y31" s="1"/>
      <c r="UXB31" s="3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Z31" s="1"/>
      <c r="UYC31" s="3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ZA31" s="1"/>
      <c r="UZD31" s="3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B31" s="1"/>
      <c r="VAE31" s="3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C31" s="1"/>
      <c r="VBF31" s="3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D31" s="1"/>
      <c r="VCG31" s="3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E31" s="1"/>
      <c r="VDH31" s="3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F31" s="1"/>
      <c r="VEI31" s="3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G31" s="1"/>
      <c r="VFJ31" s="3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H31" s="1"/>
      <c r="VGK31" s="3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I31" s="1"/>
      <c r="VHL31" s="3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J31" s="1"/>
      <c r="VIM31" s="3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K31" s="1"/>
      <c r="VJN31" s="3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L31" s="1"/>
      <c r="VKO31" s="3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M31" s="1"/>
      <c r="VLP31" s="3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N31" s="1"/>
      <c r="VMQ31" s="3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O31" s="1"/>
      <c r="VNR31" s="3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P31" s="1"/>
      <c r="VOS31" s="3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Q31" s="1"/>
      <c r="VPT31" s="3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R31" s="1"/>
      <c r="VQU31" s="3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S31" s="1"/>
      <c r="VRV31" s="3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T31" s="1"/>
      <c r="VSW31" s="3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U31" s="1"/>
      <c r="VTX31" s="3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V31" s="1"/>
      <c r="VUY31" s="3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W31" s="1"/>
      <c r="VVZ31" s="3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X31" s="1"/>
      <c r="VXA31" s="3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Y31" s="1"/>
      <c r="VYB31" s="3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Z31" s="1"/>
      <c r="VZC31" s="3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WAA31" s="1"/>
      <c r="WAD31" s="3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B31" s="1"/>
      <c r="WBE31" s="3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C31" s="1"/>
      <c r="WCF31" s="3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D31" s="1"/>
      <c r="WDG31" s="3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E31" s="1"/>
      <c r="WEH31" s="3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F31" s="1"/>
      <c r="WFI31" s="3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G31" s="1"/>
      <c r="WGJ31" s="3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H31" s="1"/>
      <c r="WHK31" s="3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I31" s="1"/>
      <c r="WIL31" s="3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J31" s="1"/>
      <c r="WJM31" s="3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K31" s="1"/>
      <c r="WKN31" s="3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L31" s="1"/>
      <c r="WLO31" s="3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M31" s="1"/>
      <c r="WMP31" s="3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N31" s="1"/>
      <c r="WNQ31" s="3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O31" s="1"/>
      <c r="WOR31" s="3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P31" s="1"/>
      <c r="WPS31" s="3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Q31" s="1"/>
      <c r="WQT31" s="3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R31" s="1"/>
      <c r="WRU31" s="3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S31" s="1"/>
      <c r="WSV31" s="3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T31" s="1"/>
      <c r="WTW31" s="3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U31" s="1"/>
      <c r="WUX31" s="3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V31" s="1"/>
      <c r="WVY31" s="3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W31" s="1"/>
      <c r="WWZ31" s="3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X31" s="1"/>
      <c r="WYA31" s="3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Y31" s="1"/>
      <c r="WZB31" s="3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Z31" s="1"/>
      <c r="XAC31" s="3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BA31" s="1"/>
      <c r="XBD31" s="3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B31" s="1"/>
      <c r="XCE31" s="3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C31" s="1"/>
      <c r="XDF31" s="3"/>
      <c r="XDH31" s="8"/>
      <c r="XDI31" s="8"/>
      <c r="XDJ31" s="8"/>
      <c r="XDK31" s="8"/>
      <c r="XDL31" s="8"/>
      <c r="XDM31" s="8"/>
      <c r="XDN31" s="8"/>
      <c r="XDO31" s="8"/>
      <c r="XDP31" s="8"/>
      <c r="XDQ31" s="8"/>
      <c r="XDR31" s="8"/>
      <c r="XDS31" s="8"/>
      <c r="XDT31" s="8"/>
      <c r="XDU31" s="8"/>
      <c r="XDV31" s="8"/>
      <c r="XDW31" s="8"/>
      <c r="XDX31" s="8"/>
      <c r="XDY31" s="8"/>
      <c r="XDZ31" s="8"/>
      <c r="XEA31" s="8"/>
      <c r="XEB31" s="8"/>
      <c r="XED31" s="1"/>
      <c r="XEG31" s="3"/>
      <c r="XEI31" s="8"/>
      <c r="XEJ31" s="8"/>
      <c r="XEK31" s="8"/>
      <c r="XEL31" s="8"/>
      <c r="XEM31" s="8"/>
      <c r="XEN31" s="8"/>
      <c r="XEO31" s="8"/>
      <c r="XEP31" s="8"/>
      <c r="XEQ31" s="8"/>
      <c r="XER31" s="8"/>
      <c r="XES31" s="8"/>
      <c r="XET31" s="8"/>
      <c r="XEU31" s="8"/>
      <c r="XEV31" s="8"/>
      <c r="XEW31" s="8"/>
      <c r="XEX31" s="8"/>
      <c r="XEY31" s="8"/>
      <c r="XEZ31" s="8"/>
      <c r="XFA31" s="8"/>
      <c r="XFB31" s="8"/>
    </row>
    <row r="32" spans="1:1022 1025:2048 2051:3072 3074:14336 14338:15359 15362:16382" x14ac:dyDescent="0.2">
      <c r="A32" s="2" t="s">
        <v>104</v>
      </c>
      <c r="C32" s="8">
        <v>7823844</v>
      </c>
      <c r="D32" s="8"/>
      <c r="E32" s="8">
        <v>292236276659</v>
      </c>
      <c r="F32" s="8"/>
      <c r="G32" s="8">
        <v>999459811394.98206</v>
      </c>
      <c r="H32" s="8"/>
      <c r="I32" s="8">
        <v>0</v>
      </c>
      <c r="J32" s="8"/>
      <c r="K32" s="8">
        <v>0</v>
      </c>
      <c r="L32" s="8"/>
      <c r="M32" s="8">
        <v>-247103</v>
      </c>
      <c r="N32" s="8"/>
      <c r="O32" s="8">
        <v>27493672703</v>
      </c>
      <c r="P32" s="8"/>
      <c r="Q32" s="8">
        <v>7576741</v>
      </c>
      <c r="R32" s="8"/>
      <c r="S32" s="8">
        <v>108660</v>
      </c>
      <c r="T32" s="8"/>
      <c r="U32" s="8">
        <v>283006483652</v>
      </c>
      <c r="V32" s="8"/>
      <c r="W32" s="8">
        <v>818390109431.49304</v>
      </c>
      <c r="Y32" s="1">
        <v>5.3989510248904207E-2</v>
      </c>
      <c r="AA32" s="43"/>
    </row>
    <row r="33" spans="1:1022 1025:2048 2051:3072 3074:14336 14338:15359 15362:16382" ht="21" x14ac:dyDescent="0.2">
      <c r="A33" s="3" t="s">
        <v>74</v>
      </c>
      <c r="C33" s="8">
        <v>8000000</v>
      </c>
      <c r="D33" s="8"/>
      <c r="E33" s="8">
        <v>230784415890</v>
      </c>
      <c r="F33" s="8"/>
      <c r="G33" s="8">
        <v>358732764000</v>
      </c>
      <c r="H33" s="8"/>
      <c r="I33" s="8">
        <v>0</v>
      </c>
      <c r="J33" s="8"/>
      <c r="K33" s="8">
        <v>0</v>
      </c>
      <c r="L33" s="8"/>
      <c r="M33" s="8">
        <v>-22150</v>
      </c>
      <c r="N33" s="8"/>
      <c r="O33" s="8">
        <v>880731288</v>
      </c>
      <c r="P33" s="8"/>
      <c r="Q33" s="8">
        <v>7977850</v>
      </c>
      <c r="R33" s="8"/>
      <c r="S33" s="8">
        <v>41370</v>
      </c>
      <c r="T33" s="8"/>
      <c r="U33" s="8">
        <v>230145431538</v>
      </c>
      <c r="V33" s="8"/>
      <c r="W33" s="8">
        <v>328079894755.72498</v>
      </c>
      <c r="Y33" s="1">
        <v>2.1643556827291254E-2</v>
      </c>
      <c r="AA33" s="43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X33" s="1"/>
      <c r="BA33" s="3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Y33" s="1"/>
      <c r="CB33" s="3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Z33" s="1"/>
      <c r="DC33" s="3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EA33" s="1"/>
      <c r="ED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B33" s="1"/>
      <c r="FE33" s="3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C33" s="1"/>
      <c r="GF33" s="3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D33" s="1"/>
      <c r="HG33" s="3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E33" s="1"/>
      <c r="IH33" s="3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F33" s="1"/>
      <c r="JI33" s="3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G33" s="1"/>
      <c r="KJ33" s="3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H33" s="1"/>
      <c r="LK33" s="3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I33" s="1"/>
      <c r="ML33" s="3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J33" s="1"/>
      <c r="NM33" s="3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K33" s="1"/>
      <c r="ON33" s="3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L33" s="1"/>
      <c r="PO33" s="3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M33" s="1"/>
      <c r="QP33" s="3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N33" s="1"/>
      <c r="RQ33" s="3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O33" s="1"/>
      <c r="SR33" s="3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P33" s="1"/>
      <c r="TS33" s="3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Q33" s="1"/>
      <c r="UT33" s="3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R33" s="1"/>
      <c r="VU33" s="3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S33" s="1"/>
      <c r="WV33" s="3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T33" s="1"/>
      <c r="XW33" s="3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U33" s="1"/>
      <c r="YX33" s="3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V33" s="1"/>
      <c r="ZY33" s="3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W33" s="1"/>
      <c r="AAZ33" s="3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X33" s="1"/>
      <c r="ACA33" s="3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Y33" s="1"/>
      <c r="ADB33" s="3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Z33" s="1"/>
      <c r="AEC33" s="3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FA33" s="1"/>
      <c r="AFD33" s="3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B33" s="1"/>
      <c r="AGE33" s="3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C33" s="1"/>
      <c r="AHF33" s="3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D33" s="1"/>
      <c r="AIG33" s="3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E33" s="1"/>
      <c r="AJH33" s="3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F33" s="1"/>
      <c r="AKI33" s="3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G33" s="1"/>
      <c r="ALJ33" s="3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H33" s="1"/>
      <c r="AMK33" s="3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I33" s="1"/>
      <c r="ANL33" s="3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J33" s="1"/>
      <c r="AOM33" s="3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K33" s="1"/>
      <c r="APN33" s="3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L33" s="1"/>
      <c r="AQO33" s="3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M33" s="1"/>
      <c r="ARP33" s="3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N33" s="1"/>
      <c r="ASQ33" s="3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O33" s="1"/>
      <c r="ATR33" s="3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P33" s="1"/>
      <c r="AUS33" s="3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Q33" s="1"/>
      <c r="AVT33" s="3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R33" s="1"/>
      <c r="AWU33" s="3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S33" s="1"/>
      <c r="AXV33" s="3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T33" s="1"/>
      <c r="AYW33" s="3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U33" s="1"/>
      <c r="AZX33" s="3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V33" s="1"/>
      <c r="BAY33" s="3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W33" s="1"/>
      <c r="BBZ33" s="3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X33" s="1"/>
      <c r="BDA33" s="3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Y33" s="1"/>
      <c r="BEB33" s="3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Z33" s="1"/>
      <c r="BFC33" s="3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GA33" s="1"/>
      <c r="BGD33" s="3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B33" s="1"/>
      <c r="BHE33" s="3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C33" s="1"/>
      <c r="BIF33" s="3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D33" s="1"/>
      <c r="BJG33" s="3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E33" s="1"/>
      <c r="BKH33" s="3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F33" s="1"/>
      <c r="BLI33" s="3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G33" s="1"/>
      <c r="BMJ33" s="3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H33" s="1"/>
      <c r="BNK33" s="3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I33" s="1"/>
      <c r="BOL33" s="3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J33" s="1"/>
      <c r="BPM33" s="3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K33" s="1"/>
      <c r="BQN33" s="3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L33" s="1"/>
      <c r="BRO33" s="3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M33" s="1"/>
      <c r="BSP33" s="3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N33" s="1"/>
      <c r="BTQ33" s="3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O33" s="1"/>
      <c r="BUR33" s="3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P33" s="1"/>
      <c r="BVS33" s="3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Q33" s="1"/>
      <c r="BWT33" s="3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R33" s="1"/>
      <c r="BXU33" s="3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S33" s="1"/>
      <c r="BYV33" s="3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T33" s="1"/>
      <c r="BZW33" s="3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U33" s="1"/>
      <c r="CAX33" s="3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V33" s="1"/>
      <c r="CBY33" s="3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W33" s="1"/>
      <c r="CCZ33" s="3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X33" s="1"/>
      <c r="CEA33" s="3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Y33" s="1"/>
      <c r="CFB33" s="3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Z33" s="1"/>
      <c r="CGC33" s="3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HA33" s="1"/>
      <c r="CHD33" s="3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B33" s="1"/>
      <c r="CIE33" s="3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C33" s="1"/>
      <c r="CJF33" s="3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D33" s="1"/>
      <c r="CKG33" s="3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E33" s="1"/>
      <c r="CLH33" s="3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F33" s="1"/>
      <c r="CMI33" s="3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G33" s="1"/>
      <c r="CNJ33" s="3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H33" s="1"/>
      <c r="COK33" s="3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I33" s="1"/>
      <c r="CPL33" s="3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J33" s="1"/>
      <c r="CQM33" s="3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K33" s="1"/>
      <c r="CRN33" s="3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L33" s="1"/>
      <c r="CSO33" s="3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M33" s="1"/>
      <c r="CTP33" s="3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N33" s="1"/>
      <c r="CUQ33" s="3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O33" s="1"/>
      <c r="CVR33" s="3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P33" s="1"/>
      <c r="CWS33" s="3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Q33" s="1"/>
      <c r="CXT33" s="3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R33" s="1"/>
      <c r="CYU33" s="3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S33" s="1"/>
      <c r="CZV33" s="3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T33" s="1"/>
      <c r="DAW33" s="3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U33" s="1"/>
      <c r="DBX33" s="3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V33" s="1"/>
      <c r="DCY33" s="3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W33" s="1"/>
      <c r="DDZ33" s="3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X33" s="1"/>
      <c r="DFA33" s="3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Y33" s="1"/>
      <c r="DGB33" s="3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Z33" s="1"/>
      <c r="DHC33" s="3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IA33" s="1"/>
      <c r="DID33" s="3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B33" s="1"/>
      <c r="DJE33" s="3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C33" s="1"/>
      <c r="DKF33" s="3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D33" s="1"/>
      <c r="DLG33" s="3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E33" s="1"/>
      <c r="DMH33" s="3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F33" s="1"/>
      <c r="DNI33" s="3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G33" s="1"/>
      <c r="DOJ33" s="3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H33" s="1"/>
      <c r="DPK33" s="3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I33" s="1"/>
      <c r="DQL33" s="3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J33" s="1"/>
      <c r="DRM33" s="3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K33" s="1"/>
      <c r="DSN33" s="3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L33" s="1"/>
      <c r="DTO33" s="3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M33" s="1"/>
      <c r="DUP33" s="3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N33" s="1"/>
      <c r="DVQ33" s="3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O33" s="1"/>
      <c r="DWR33" s="3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P33" s="1"/>
      <c r="DXS33" s="3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Q33" s="1"/>
      <c r="DYT33" s="3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R33" s="1"/>
      <c r="DZU33" s="3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S33" s="1"/>
      <c r="EAV33" s="3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T33" s="1"/>
      <c r="EBW33" s="3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U33" s="1"/>
      <c r="ECX33" s="3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V33" s="1"/>
      <c r="EDY33" s="3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W33" s="1"/>
      <c r="EEZ33" s="3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X33" s="1"/>
      <c r="EGA33" s="3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Y33" s="1"/>
      <c r="EHB33" s="3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Z33" s="1"/>
      <c r="EIC33" s="3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JA33" s="1"/>
      <c r="EJD33" s="3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B33" s="1"/>
      <c r="EKE33" s="3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C33" s="1"/>
      <c r="ELF33" s="3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D33" s="1"/>
      <c r="EMG33" s="3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E33" s="1"/>
      <c r="ENH33" s="3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F33" s="1"/>
      <c r="EOI33" s="3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G33" s="1"/>
      <c r="EPJ33" s="3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H33" s="1"/>
      <c r="EQK33" s="3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I33" s="1"/>
      <c r="ERL33" s="3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J33" s="1"/>
      <c r="ESM33" s="3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K33" s="1"/>
      <c r="ETN33" s="3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L33" s="1"/>
      <c r="EUO33" s="3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M33" s="1"/>
      <c r="EVP33" s="3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N33" s="1"/>
      <c r="EWQ33" s="3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O33" s="1"/>
      <c r="EXR33" s="3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P33" s="1"/>
      <c r="EYS33" s="3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Q33" s="1"/>
      <c r="EZT33" s="3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R33" s="1"/>
      <c r="FAU33" s="3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S33" s="1"/>
      <c r="FBV33" s="3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T33" s="1"/>
      <c r="FCW33" s="3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U33" s="1"/>
      <c r="FDX33" s="3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V33" s="1"/>
      <c r="FEY33" s="3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W33" s="1"/>
      <c r="FFZ33" s="3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X33" s="1"/>
      <c r="FHA33" s="3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Y33" s="1"/>
      <c r="FIB33" s="3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Z33" s="1"/>
      <c r="FJC33" s="3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KA33" s="1"/>
      <c r="FKD33" s="3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B33" s="1"/>
      <c r="FLE33" s="3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C33" s="1"/>
      <c r="FMF33" s="3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D33" s="1"/>
      <c r="FNG33" s="3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E33" s="1"/>
      <c r="FOH33" s="3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F33" s="1"/>
      <c r="FPI33" s="3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G33" s="1"/>
      <c r="FQJ33" s="3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H33" s="1"/>
      <c r="FRK33" s="3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I33" s="1"/>
      <c r="FSL33" s="3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J33" s="1"/>
      <c r="FTM33" s="3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K33" s="1"/>
      <c r="FUN33" s="3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L33" s="1"/>
      <c r="FVO33" s="3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M33" s="1"/>
      <c r="FWP33" s="3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N33" s="1"/>
      <c r="FXQ33" s="3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O33" s="1"/>
      <c r="FYR33" s="3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P33" s="1"/>
      <c r="FZS33" s="3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Q33" s="1"/>
      <c r="GAT33" s="3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R33" s="1"/>
      <c r="GBU33" s="3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S33" s="1"/>
      <c r="GCV33" s="3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T33" s="1"/>
      <c r="GDW33" s="3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U33" s="1"/>
      <c r="GEX33" s="3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V33" s="1"/>
      <c r="GFY33" s="3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W33" s="1"/>
      <c r="GGZ33" s="3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X33" s="1"/>
      <c r="GIA33" s="3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Y33" s="1"/>
      <c r="GJB33" s="3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Z33" s="1"/>
      <c r="GKC33" s="3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LA33" s="1"/>
      <c r="GLD33" s="3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B33" s="1"/>
      <c r="GME33" s="3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C33" s="1"/>
      <c r="GNF33" s="3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D33" s="1"/>
      <c r="GOG33" s="3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E33" s="1"/>
      <c r="GPH33" s="3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F33" s="1"/>
      <c r="GQI33" s="3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G33" s="1"/>
      <c r="GRJ33" s="3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H33" s="1"/>
      <c r="GSK33" s="3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I33" s="1"/>
      <c r="GTL33" s="3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J33" s="1"/>
      <c r="GUM33" s="3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K33" s="1"/>
      <c r="GVN33" s="3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L33" s="1"/>
      <c r="GWO33" s="3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M33" s="1"/>
      <c r="GXP33" s="3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N33" s="1"/>
      <c r="GYQ33" s="3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O33" s="1"/>
      <c r="GZR33" s="3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P33" s="1"/>
      <c r="HAS33" s="3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Q33" s="1"/>
      <c r="HBT33" s="3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R33" s="1"/>
      <c r="HCU33" s="3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S33" s="1"/>
      <c r="HDV33" s="3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T33" s="1"/>
      <c r="HEW33" s="3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U33" s="1"/>
      <c r="HFX33" s="3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V33" s="1"/>
      <c r="HGY33" s="3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W33" s="1"/>
      <c r="HHZ33" s="3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X33" s="1"/>
      <c r="HJA33" s="3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Y33" s="1"/>
      <c r="HKB33" s="3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Z33" s="1"/>
      <c r="HLC33" s="3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MA33" s="1"/>
      <c r="HMD33" s="3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B33" s="1"/>
      <c r="HNE33" s="3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C33" s="1"/>
      <c r="HOF33" s="3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D33" s="1"/>
      <c r="HPG33" s="3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E33" s="1"/>
      <c r="HQH33" s="3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F33" s="1"/>
      <c r="HRI33" s="3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G33" s="1"/>
      <c r="HSJ33" s="3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H33" s="1"/>
      <c r="HTK33" s="3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I33" s="1"/>
      <c r="HUL33" s="3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J33" s="1"/>
      <c r="HVM33" s="3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K33" s="1"/>
      <c r="HWN33" s="3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L33" s="1"/>
      <c r="HXO33" s="3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M33" s="1"/>
      <c r="HYP33" s="3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N33" s="1"/>
      <c r="HZQ33" s="3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O33" s="1"/>
      <c r="IAR33" s="3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P33" s="1"/>
      <c r="IBS33" s="3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Q33" s="1"/>
      <c r="ICT33" s="3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R33" s="1"/>
      <c r="IDU33" s="3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S33" s="1"/>
      <c r="IEV33" s="3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T33" s="1"/>
      <c r="IFW33" s="3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U33" s="1"/>
      <c r="IGX33" s="3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V33" s="1"/>
      <c r="IHY33" s="3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W33" s="1"/>
      <c r="IIZ33" s="3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X33" s="1"/>
      <c r="IKA33" s="3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Y33" s="1"/>
      <c r="ILB33" s="3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Z33" s="1"/>
      <c r="IMC33" s="3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NA33" s="1"/>
      <c r="IND33" s="3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B33" s="1"/>
      <c r="IOE33" s="3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C33" s="1"/>
      <c r="IPF33" s="3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D33" s="1"/>
      <c r="IQG33" s="3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E33" s="1"/>
      <c r="IRH33" s="3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F33" s="1"/>
      <c r="ISI33" s="3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G33" s="1"/>
      <c r="ITJ33" s="3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H33" s="1"/>
      <c r="IUK33" s="3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I33" s="1"/>
      <c r="IVL33" s="3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J33" s="1"/>
      <c r="IWM33" s="3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K33" s="1"/>
      <c r="IXN33" s="3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L33" s="1"/>
      <c r="IYO33" s="3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M33" s="1"/>
      <c r="IZP33" s="3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N33" s="1"/>
      <c r="JAQ33" s="3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O33" s="1"/>
      <c r="JBR33" s="3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P33" s="1"/>
      <c r="JCS33" s="3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Q33" s="1"/>
      <c r="JDT33" s="3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R33" s="1"/>
      <c r="JEU33" s="3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S33" s="1"/>
      <c r="JFV33" s="3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T33" s="1"/>
      <c r="JGW33" s="3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U33" s="1"/>
      <c r="JHX33" s="3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V33" s="1"/>
      <c r="JIY33" s="3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W33" s="1"/>
      <c r="JJZ33" s="3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X33" s="1"/>
      <c r="JLA33" s="3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Y33" s="1"/>
      <c r="JMB33" s="3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Z33" s="1"/>
      <c r="JNC33" s="3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OA33" s="1"/>
      <c r="JOD33" s="3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B33" s="1"/>
      <c r="JPE33" s="3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C33" s="1"/>
      <c r="JQF33" s="3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D33" s="1"/>
      <c r="JRG33" s="3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E33" s="1"/>
      <c r="JSH33" s="3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F33" s="1"/>
      <c r="JTI33" s="3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G33" s="1"/>
      <c r="JUJ33" s="3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H33" s="1"/>
      <c r="JVK33" s="3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I33" s="1"/>
      <c r="JWL33" s="3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J33" s="1"/>
      <c r="JXM33" s="3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K33" s="1"/>
      <c r="JYN33" s="3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L33" s="1"/>
      <c r="JZO33" s="3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M33" s="1"/>
      <c r="KAP33" s="3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N33" s="1"/>
      <c r="KBQ33" s="3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O33" s="1"/>
      <c r="KCR33" s="3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P33" s="1"/>
      <c r="KDS33" s="3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Q33" s="1"/>
      <c r="KET33" s="3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R33" s="1"/>
      <c r="KFU33" s="3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S33" s="1"/>
      <c r="KGV33" s="3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T33" s="1"/>
      <c r="KHW33" s="3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U33" s="1"/>
      <c r="KIX33" s="3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V33" s="1"/>
      <c r="KJY33" s="3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W33" s="1"/>
      <c r="KKZ33" s="3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X33" s="1"/>
      <c r="KMA33" s="3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Y33" s="1"/>
      <c r="KNB33" s="3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Z33" s="1"/>
      <c r="KOC33" s="3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PA33" s="1"/>
      <c r="KPD33" s="3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B33" s="1"/>
      <c r="KQE33" s="3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C33" s="1"/>
      <c r="KRF33" s="3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D33" s="1"/>
      <c r="KSG33" s="3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E33" s="1"/>
      <c r="KTH33" s="3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F33" s="1"/>
      <c r="KUI33" s="3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G33" s="1"/>
      <c r="KVJ33" s="3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H33" s="1"/>
      <c r="KWK33" s="3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I33" s="1"/>
      <c r="KXL33" s="3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J33" s="1"/>
      <c r="KYM33" s="3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K33" s="1"/>
      <c r="KZN33" s="3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L33" s="1"/>
      <c r="LAO33" s="3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M33" s="1"/>
      <c r="LBP33" s="3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N33" s="1"/>
      <c r="LCQ33" s="3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O33" s="1"/>
      <c r="LDR33" s="3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P33" s="1"/>
      <c r="LES33" s="3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Q33" s="1"/>
      <c r="LFT33" s="3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R33" s="1"/>
      <c r="LGU33" s="3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S33" s="1"/>
      <c r="LHV33" s="3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T33" s="1"/>
      <c r="LIW33" s="3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U33" s="1"/>
      <c r="LJX33" s="3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V33" s="1"/>
      <c r="LKY33" s="3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W33" s="1"/>
      <c r="LLZ33" s="3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X33" s="1"/>
      <c r="LNA33" s="3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Y33" s="1"/>
      <c r="LOB33" s="3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Z33" s="1"/>
      <c r="LPC33" s="3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QA33" s="1"/>
      <c r="LQD33" s="3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B33" s="1"/>
      <c r="LRE33" s="3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C33" s="1"/>
      <c r="LSF33" s="3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D33" s="1"/>
      <c r="LTG33" s="3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E33" s="1"/>
      <c r="LUH33" s="3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F33" s="1"/>
      <c r="LVI33" s="3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G33" s="1"/>
      <c r="LWJ33" s="3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H33" s="1"/>
      <c r="LXK33" s="3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I33" s="1"/>
      <c r="LYL33" s="3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J33" s="1"/>
      <c r="LZM33" s="3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K33" s="1"/>
      <c r="MAN33" s="3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L33" s="1"/>
      <c r="MBO33" s="3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M33" s="1"/>
      <c r="MCP33" s="3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N33" s="1"/>
      <c r="MDQ33" s="3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O33" s="1"/>
      <c r="MER33" s="3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P33" s="1"/>
      <c r="MFS33" s="3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Q33" s="1"/>
      <c r="MGT33" s="3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R33" s="1"/>
      <c r="MHU33" s="3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S33" s="1"/>
      <c r="MIV33" s="3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T33" s="1"/>
      <c r="MJW33" s="3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U33" s="1"/>
      <c r="MKX33" s="3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V33" s="1"/>
      <c r="MLY33" s="3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W33" s="1"/>
      <c r="MMZ33" s="3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X33" s="1"/>
      <c r="MOA33" s="3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Y33" s="1"/>
      <c r="MPB33" s="3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Z33" s="1"/>
      <c r="MQC33" s="3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RA33" s="1"/>
      <c r="MRD33" s="3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B33" s="1"/>
      <c r="MSE33" s="3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C33" s="1"/>
      <c r="MTF33" s="3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D33" s="1"/>
      <c r="MUG33" s="3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E33" s="1"/>
      <c r="MVH33" s="3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F33" s="1"/>
      <c r="MWI33" s="3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G33" s="1"/>
      <c r="MXJ33" s="3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H33" s="1"/>
      <c r="MYK33" s="3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I33" s="1"/>
      <c r="MZL33" s="3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J33" s="1"/>
      <c r="NAM33" s="3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K33" s="1"/>
      <c r="NBN33" s="3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L33" s="1"/>
      <c r="NCO33" s="3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M33" s="1"/>
      <c r="NDP33" s="3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N33" s="1"/>
      <c r="NEQ33" s="3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O33" s="1"/>
      <c r="NFR33" s="3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P33" s="1"/>
      <c r="NGS33" s="3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Q33" s="1"/>
      <c r="NHT33" s="3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R33" s="1"/>
      <c r="NIU33" s="3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S33" s="1"/>
      <c r="NJV33" s="3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T33" s="1"/>
      <c r="NKW33" s="3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U33" s="1"/>
      <c r="NLX33" s="3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V33" s="1"/>
      <c r="NMY33" s="3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W33" s="1"/>
      <c r="NNZ33" s="3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X33" s="1"/>
      <c r="NPA33" s="3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Y33" s="1"/>
      <c r="NQB33" s="3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Z33" s="1"/>
      <c r="NRC33" s="3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SA33" s="1"/>
      <c r="NSD33" s="3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B33" s="1"/>
      <c r="NTE33" s="3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C33" s="1"/>
      <c r="NUF33" s="3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D33" s="1"/>
      <c r="NVG33" s="3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E33" s="1"/>
      <c r="NWH33" s="3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F33" s="1"/>
      <c r="NXI33" s="3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G33" s="1"/>
      <c r="NYJ33" s="3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H33" s="1"/>
      <c r="NZK33" s="3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I33" s="1"/>
      <c r="OAL33" s="3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J33" s="1"/>
      <c r="OBM33" s="3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K33" s="1"/>
      <c r="OCN33" s="3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L33" s="1"/>
      <c r="ODO33" s="3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M33" s="1"/>
      <c r="OEP33" s="3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N33" s="1"/>
      <c r="OFQ33" s="3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O33" s="1"/>
      <c r="OGR33" s="3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P33" s="1"/>
      <c r="OHS33" s="3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Q33" s="1"/>
      <c r="OIT33" s="3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R33" s="1"/>
      <c r="OJU33" s="3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S33" s="1"/>
      <c r="OKV33" s="3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T33" s="1"/>
      <c r="OLW33" s="3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U33" s="1"/>
      <c r="OMX33" s="3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V33" s="1"/>
      <c r="ONY33" s="3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W33" s="1"/>
      <c r="OOZ33" s="3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X33" s="1"/>
      <c r="OQA33" s="3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Y33" s="1"/>
      <c r="ORB33" s="3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Z33" s="1"/>
      <c r="OSC33" s="3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TA33" s="1"/>
      <c r="OTD33" s="3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B33" s="1"/>
      <c r="OUE33" s="3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C33" s="1"/>
      <c r="OVF33" s="3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D33" s="1"/>
      <c r="OWG33" s="3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E33" s="1"/>
      <c r="OXH33" s="3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F33" s="1"/>
      <c r="OYI33" s="3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G33" s="1"/>
      <c r="OZJ33" s="3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H33" s="1"/>
      <c r="PAK33" s="3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I33" s="1"/>
      <c r="PBL33" s="3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J33" s="1"/>
      <c r="PCM33" s="3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K33" s="1"/>
      <c r="PDN33" s="3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L33" s="1"/>
      <c r="PEO33" s="3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M33" s="1"/>
      <c r="PFP33" s="3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N33" s="1"/>
      <c r="PGQ33" s="3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O33" s="1"/>
      <c r="PHR33" s="3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P33" s="1"/>
      <c r="PIS33" s="3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Q33" s="1"/>
      <c r="PJT33" s="3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R33" s="1"/>
      <c r="PKU33" s="3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S33" s="1"/>
      <c r="PLV33" s="3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T33" s="1"/>
      <c r="PMW33" s="3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U33" s="1"/>
      <c r="PNX33" s="3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V33" s="1"/>
      <c r="POY33" s="3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W33" s="1"/>
      <c r="PPZ33" s="3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X33" s="1"/>
      <c r="PRA33" s="3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Y33" s="1"/>
      <c r="PSB33" s="3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Z33" s="1"/>
      <c r="PTC33" s="3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UA33" s="1"/>
      <c r="PUD33" s="3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B33" s="1"/>
      <c r="PVE33" s="3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C33" s="1"/>
      <c r="PWF33" s="3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D33" s="1"/>
      <c r="PXG33" s="3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E33" s="1"/>
      <c r="PYH33" s="3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F33" s="1"/>
      <c r="PZI33" s="3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G33" s="1"/>
      <c r="QAJ33" s="3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H33" s="1"/>
      <c r="QBK33" s="3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I33" s="1"/>
      <c r="QCL33" s="3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J33" s="1"/>
      <c r="QDM33" s="3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K33" s="1"/>
      <c r="QEN33" s="3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L33" s="1"/>
      <c r="QFO33" s="3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M33" s="1"/>
      <c r="QGP33" s="3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N33" s="1"/>
      <c r="QHQ33" s="3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O33" s="1"/>
      <c r="QIR33" s="3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P33" s="1"/>
      <c r="QJS33" s="3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Q33" s="1"/>
      <c r="QKT33" s="3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R33" s="1"/>
      <c r="QLU33" s="3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S33" s="1"/>
      <c r="QMV33" s="3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T33" s="1"/>
      <c r="QNW33" s="3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U33" s="1"/>
      <c r="QOX33" s="3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V33" s="1"/>
      <c r="QPY33" s="3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W33" s="1"/>
      <c r="QQZ33" s="3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X33" s="1"/>
      <c r="QSA33" s="3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Y33" s="1"/>
      <c r="QTB33" s="3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Z33" s="1"/>
      <c r="QUC33" s="3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VA33" s="1"/>
      <c r="QVD33" s="3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B33" s="1"/>
      <c r="QWE33" s="3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C33" s="1"/>
      <c r="QXF33" s="3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D33" s="1"/>
      <c r="QYG33" s="3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E33" s="1"/>
      <c r="QZH33" s="3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F33" s="1"/>
      <c r="RAI33" s="3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G33" s="1"/>
      <c r="RBJ33" s="3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H33" s="1"/>
      <c r="RCK33" s="3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I33" s="1"/>
      <c r="RDL33" s="3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J33" s="1"/>
      <c r="REM33" s="3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K33" s="1"/>
      <c r="RFN33" s="3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L33" s="1"/>
      <c r="RGO33" s="3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M33" s="1"/>
      <c r="RHP33" s="3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N33" s="1"/>
      <c r="RIQ33" s="3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O33" s="1"/>
      <c r="RJR33" s="3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P33" s="1"/>
      <c r="RKS33" s="3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Q33" s="1"/>
      <c r="RLT33" s="3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R33" s="1"/>
      <c r="RMU33" s="3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S33" s="1"/>
      <c r="RNV33" s="3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T33" s="1"/>
      <c r="ROW33" s="3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U33" s="1"/>
      <c r="RPX33" s="3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V33" s="1"/>
      <c r="RQY33" s="3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W33" s="1"/>
      <c r="RRZ33" s="3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X33" s="1"/>
      <c r="RTA33" s="3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Y33" s="1"/>
      <c r="RUB33" s="3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Z33" s="1"/>
      <c r="RVC33" s="3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WA33" s="1"/>
      <c r="RWD33" s="3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B33" s="1"/>
      <c r="RXE33" s="3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C33" s="1"/>
      <c r="RYF33" s="3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D33" s="1"/>
      <c r="RZG33" s="3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E33" s="1"/>
      <c r="SAH33" s="3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F33" s="1"/>
      <c r="SBI33" s="3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G33" s="1"/>
      <c r="SCJ33" s="3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H33" s="1"/>
      <c r="SDK33" s="3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I33" s="1"/>
      <c r="SEL33" s="3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J33" s="1"/>
      <c r="SFM33" s="3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K33" s="1"/>
      <c r="SGN33" s="3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L33" s="1"/>
      <c r="SHO33" s="3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M33" s="1"/>
      <c r="SIP33" s="3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N33" s="1"/>
      <c r="SJQ33" s="3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O33" s="1"/>
      <c r="SKR33" s="3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P33" s="1"/>
      <c r="SLS33" s="3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Q33" s="1"/>
      <c r="SMT33" s="3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R33" s="1"/>
      <c r="SNU33" s="3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S33" s="1"/>
      <c r="SOV33" s="3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T33" s="1"/>
      <c r="SPW33" s="3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U33" s="1"/>
      <c r="SQX33" s="3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V33" s="1"/>
      <c r="SRY33" s="3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W33" s="1"/>
      <c r="SSZ33" s="3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X33" s="1"/>
      <c r="SUA33" s="3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Y33" s="1"/>
      <c r="SVB33" s="3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Z33" s="1"/>
      <c r="SWC33" s="3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XA33" s="1"/>
      <c r="SXD33" s="3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B33" s="1"/>
      <c r="SYE33" s="3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C33" s="1"/>
      <c r="SZF33" s="3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D33" s="1"/>
      <c r="TAG33" s="3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E33" s="1"/>
      <c r="TBH33" s="3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F33" s="1"/>
      <c r="TCI33" s="3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G33" s="1"/>
      <c r="TDJ33" s="3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H33" s="1"/>
      <c r="TEK33" s="3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I33" s="1"/>
      <c r="TFL33" s="3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J33" s="1"/>
      <c r="TGM33" s="3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K33" s="1"/>
      <c r="THN33" s="3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L33" s="1"/>
      <c r="TIO33" s="3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M33" s="1"/>
      <c r="TJP33" s="3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N33" s="1"/>
      <c r="TKQ33" s="3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O33" s="1"/>
      <c r="TLR33" s="3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P33" s="1"/>
      <c r="TMS33" s="3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Q33" s="1"/>
      <c r="TNT33" s="3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R33" s="1"/>
      <c r="TOU33" s="3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S33" s="1"/>
      <c r="TPV33" s="3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T33" s="1"/>
      <c r="TQW33" s="3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U33" s="1"/>
      <c r="TRX33" s="3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V33" s="1"/>
      <c r="TSY33" s="3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W33" s="1"/>
      <c r="TTZ33" s="3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X33" s="1"/>
      <c r="TVA33" s="3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Y33" s="1"/>
      <c r="TWB33" s="3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Z33" s="1"/>
      <c r="TXC33" s="3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YA33" s="1"/>
      <c r="TYD33" s="3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B33" s="1"/>
      <c r="TZE33" s="3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C33" s="1"/>
      <c r="UAF33" s="3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D33" s="1"/>
      <c r="UBG33" s="3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E33" s="1"/>
      <c r="UCH33" s="3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F33" s="1"/>
      <c r="UDI33" s="3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G33" s="1"/>
      <c r="UEJ33" s="3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H33" s="1"/>
      <c r="UFK33" s="3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I33" s="1"/>
      <c r="UGL33" s="3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J33" s="1"/>
      <c r="UHM33" s="3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K33" s="1"/>
      <c r="UIN33" s="3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L33" s="1"/>
      <c r="UJO33" s="3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M33" s="1"/>
      <c r="UKP33" s="3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N33" s="1"/>
      <c r="ULQ33" s="3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O33" s="1"/>
      <c r="UMR33" s="3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P33" s="1"/>
      <c r="UNS33" s="3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Q33" s="1"/>
      <c r="UOT33" s="3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R33" s="1"/>
      <c r="UPU33" s="3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S33" s="1"/>
      <c r="UQV33" s="3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T33" s="1"/>
      <c r="URW33" s="3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U33" s="1"/>
      <c r="USX33" s="3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V33" s="1"/>
      <c r="UTY33" s="3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W33" s="1"/>
      <c r="UUZ33" s="3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X33" s="1"/>
      <c r="UWA33" s="3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Y33" s="1"/>
      <c r="UXB33" s="3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Z33" s="1"/>
      <c r="UYC33" s="3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ZA33" s="1"/>
      <c r="UZD33" s="3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B33" s="1"/>
      <c r="VAE33" s="3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C33" s="1"/>
      <c r="VBF33" s="3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D33" s="1"/>
      <c r="VCG33" s="3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E33" s="1"/>
      <c r="VDH33" s="3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F33" s="1"/>
      <c r="VEI33" s="3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G33" s="1"/>
      <c r="VFJ33" s="3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H33" s="1"/>
      <c r="VGK33" s="3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I33" s="1"/>
      <c r="VHL33" s="3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J33" s="1"/>
      <c r="VIM33" s="3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K33" s="1"/>
      <c r="VJN33" s="3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L33" s="1"/>
      <c r="VKO33" s="3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M33" s="1"/>
      <c r="VLP33" s="3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N33" s="1"/>
      <c r="VMQ33" s="3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O33" s="1"/>
      <c r="VNR33" s="3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P33" s="1"/>
      <c r="VOS33" s="3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Q33" s="1"/>
      <c r="VPT33" s="3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R33" s="1"/>
      <c r="VQU33" s="3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S33" s="1"/>
      <c r="VRV33" s="3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T33" s="1"/>
      <c r="VSW33" s="3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U33" s="1"/>
      <c r="VTX33" s="3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V33" s="1"/>
      <c r="VUY33" s="3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W33" s="1"/>
      <c r="VVZ33" s="3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X33" s="1"/>
      <c r="VXA33" s="3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Y33" s="1"/>
      <c r="VYB33" s="3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Z33" s="1"/>
      <c r="VZC33" s="3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WAA33" s="1"/>
      <c r="WAD33" s="3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B33" s="1"/>
      <c r="WBE33" s="3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C33" s="1"/>
      <c r="WCF33" s="3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D33" s="1"/>
      <c r="WDG33" s="3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E33" s="1"/>
      <c r="WEH33" s="3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F33" s="1"/>
      <c r="WFI33" s="3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G33" s="1"/>
      <c r="WGJ33" s="3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H33" s="1"/>
      <c r="WHK33" s="3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I33" s="1"/>
      <c r="WIL33" s="3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J33" s="1"/>
      <c r="WJM33" s="3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K33" s="1"/>
      <c r="WKN33" s="3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L33" s="1"/>
      <c r="WLO33" s="3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M33" s="1"/>
      <c r="WMP33" s="3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N33" s="1"/>
      <c r="WNQ33" s="3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O33" s="1"/>
      <c r="WOR33" s="3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P33" s="1"/>
      <c r="WPS33" s="3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Q33" s="1"/>
      <c r="WQT33" s="3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R33" s="1"/>
      <c r="WRU33" s="3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S33" s="1"/>
      <c r="WSV33" s="3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T33" s="1"/>
      <c r="WTW33" s="3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U33" s="1"/>
      <c r="WUX33" s="3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V33" s="1"/>
      <c r="WVY33" s="3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W33" s="1"/>
      <c r="WWZ33" s="3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X33" s="1"/>
      <c r="WYA33" s="3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Y33" s="1"/>
      <c r="WZB33" s="3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Z33" s="1"/>
      <c r="XAC33" s="3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BA33" s="1"/>
      <c r="XBD33" s="3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B33" s="1"/>
      <c r="XCE33" s="3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C33" s="1"/>
      <c r="XDF33" s="3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8"/>
      <c r="XDT33" s="8"/>
      <c r="XDU33" s="8"/>
      <c r="XDV33" s="8"/>
      <c r="XDW33" s="8"/>
      <c r="XDX33" s="8"/>
      <c r="XDY33" s="8"/>
      <c r="XDZ33" s="8"/>
      <c r="XEA33" s="8"/>
      <c r="XEB33" s="8"/>
      <c r="XED33" s="1"/>
      <c r="XEG33" s="3"/>
      <c r="XEI33" s="8"/>
      <c r="XEJ33" s="8"/>
      <c r="XEK33" s="8"/>
      <c r="XEL33" s="8"/>
      <c r="XEM33" s="8"/>
      <c r="XEN33" s="8"/>
      <c r="XEO33" s="8"/>
      <c r="XEP33" s="8"/>
      <c r="XEQ33" s="8"/>
      <c r="XER33" s="8"/>
      <c r="XES33" s="8"/>
      <c r="XET33" s="8"/>
      <c r="XEU33" s="8"/>
      <c r="XEV33" s="8"/>
      <c r="XEW33" s="8"/>
      <c r="XEX33" s="8"/>
      <c r="XEY33" s="8"/>
      <c r="XEZ33" s="8"/>
      <c r="XFA33" s="8"/>
      <c r="XFB33" s="8"/>
    </row>
    <row r="34" spans="1:1022 1025:2048 2051:3072 3074:14336 14338:15359 15362:16382" ht="21" x14ac:dyDescent="0.2">
      <c r="A34" s="3" t="s">
        <v>75</v>
      </c>
      <c r="C34" s="8">
        <v>8300000</v>
      </c>
      <c r="D34" s="8"/>
      <c r="E34" s="8">
        <v>387407201263</v>
      </c>
      <c r="F34" s="8"/>
      <c r="G34" s="8">
        <v>1008885202200</v>
      </c>
      <c r="H34" s="8"/>
      <c r="I34" s="8">
        <v>0</v>
      </c>
      <c r="J34" s="8"/>
      <c r="K34" s="8">
        <v>0</v>
      </c>
      <c r="L34" s="8"/>
      <c r="M34" s="8">
        <v>-1387357</v>
      </c>
      <c r="N34" s="8"/>
      <c r="O34" s="8">
        <v>150711572838</v>
      </c>
      <c r="P34" s="8"/>
      <c r="Q34" s="8">
        <v>6912643</v>
      </c>
      <c r="R34" s="8"/>
      <c r="S34" s="8">
        <v>106530</v>
      </c>
      <c r="T34" s="8"/>
      <c r="U34" s="8">
        <v>322651527477</v>
      </c>
      <c r="V34" s="8"/>
      <c r="W34" s="8">
        <v>732022255830.19897</v>
      </c>
      <c r="Y34" s="1">
        <v>4.829178973219108E-2</v>
      </c>
      <c r="AA34" s="43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X34" s="1"/>
      <c r="BA34" s="3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Y34" s="1"/>
      <c r="CB34" s="3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Z34" s="1"/>
      <c r="DC34" s="3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EA34" s="1"/>
      <c r="ED34" s="3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B34" s="1"/>
      <c r="FE34" s="3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C34" s="1"/>
      <c r="GF34" s="3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D34" s="1"/>
      <c r="HG34" s="3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E34" s="1"/>
      <c r="IH34" s="3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F34" s="1"/>
      <c r="JI34" s="3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G34" s="1"/>
      <c r="KJ34" s="3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H34" s="1"/>
      <c r="LK34" s="3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I34" s="1"/>
      <c r="ML34" s="3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J34" s="1"/>
      <c r="NM34" s="3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K34" s="1"/>
      <c r="ON34" s="3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L34" s="1"/>
      <c r="PO34" s="3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M34" s="1"/>
      <c r="QP34" s="3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N34" s="1"/>
      <c r="RQ34" s="3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O34" s="1"/>
      <c r="SR34" s="3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P34" s="1"/>
      <c r="TS34" s="3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Q34" s="1"/>
      <c r="UT34" s="3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R34" s="1"/>
      <c r="VU34" s="3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S34" s="1"/>
      <c r="WV34" s="3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T34" s="1"/>
      <c r="XW34" s="3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U34" s="1"/>
      <c r="YX34" s="3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V34" s="1"/>
      <c r="ZY34" s="3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W34" s="1"/>
      <c r="AAZ34" s="3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X34" s="1"/>
      <c r="ACA34" s="3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Y34" s="1"/>
      <c r="ADB34" s="3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Z34" s="1"/>
      <c r="AEC34" s="3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FA34" s="1"/>
      <c r="AFD34" s="3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B34" s="1"/>
      <c r="AGE34" s="3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C34" s="1"/>
      <c r="AHF34" s="3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D34" s="1"/>
      <c r="AIG34" s="3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E34" s="1"/>
      <c r="AJH34" s="3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F34" s="1"/>
      <c r="AKI34" s="3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G34" s="1"/>
      <c r="ALJ34" s="3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H34" s="1"/>
      <c r="AMK34" s="3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I34" s="1"/>
      <c r="ANL34" s="3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J34" s="1"/>
      <c r="AOM34" s="3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K34" s="1"/>
      <c r="APN34" s="3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L34" s="1"/>
      <c r="AQO34" s="3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M34" s="1"/>
      <c r="ARP34" s="3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N34" s="1"/>
      <c r="ASQ34" s="3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O34" s="1"/>
      <c r="ATR34" s="3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P34" s="1"/>
      <c r="AUS34" s="3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Q34" s="1"/>
      <c r="AVT34" s="3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R34" s="1"/>
      <c r="AWU34" s="3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S34" s="1"/>
      <c r="AXV34" s="3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T34" s="1"/>
      <c r="AYW34" s="3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U34" s="1"/>
      <c r="AZX34" s="3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V34" s="1"/>
      <c r="BAY34" s="3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W34" s="1"/>
      <c r="BBZ34" s="3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X34" s="1"/>
      <c r="BDA34" s="3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Y34" s="1"/>
      <c r="BEB34" s="3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Z34" s="1"/>
      <c r="BFC34" s="3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GA34" s="1"/>
      <c r="BGD34" s="3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B34" s="1"/>
      <c r="BHE34" s="3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C34" s="1"/>
      <c r="BIF34" s="3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D34" s="1"/>
      <c r="BJG34" s="3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E34" s="1"/>
      <c r="BKH34" s="3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F34" s="1"/>
      <c r="BLI34" s="3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G34" s="1"/>
      <c r="BMJ34" s="3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H34" s="1"/>
      <c r="BNK34" s="3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I34" s="1"/>
      <c r="BOL34" s="3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J34" s="1"/>
      <c r="BPM34" s="3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K34" s="1"/>
      <c r="BQN34" s="3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L34" s="1"/>
      <c r="BRO34" s="3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M34" s="1"/>
      <c r="BSP34" s="3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N34" s="1"/>
      <c r="BTQ34" s="3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O34" s="1"/>
      <c r="BUR34" s="3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P34" s="1"/>
      <c r="BVS34" s="3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Q34" s="1"/>
      <c r="BWT34" s="3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R34" s="1"/>
      <c r="BXU34" s="3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S34" s="1"/>
      <c r="BYV34" s="3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T34" s="1"/>
      <c r="BZW34" s="3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U34" s="1"/>
      <c r="CAX34" s="3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V34" s="1"/>
      <c r="CBY34" s="3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W34" s="1"/>
      <c r="CCZ34" s="3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X34" s="1"/>
      <c r="CEA34" s="3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Y34" s="1"/>
      <c r="CFB34" s="3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Z34" s="1"/>
      <c r="CGC34" s="3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HA34" s="1"/>
      <c r="CHD34" s="3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B34" s="1"/>
      <c r="CIE34" s="3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C34" s="1"/>
      <c r="CJF34" s="3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D34" s="1"/>
      <c r="CKG34" s="3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E34" s="1"/>
      <c r="CLH34" s="3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F34" s="1"/>
      <c r="CMI34" s="3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G34" s="1"/>
      <c r="CNJ34" s="3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H34" s="1"/>
      <c r="COK34" s="3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I34" s="1"/>
      <c r="CPL34" s="3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J34" s="1"/>
      <c r="CQM34" s="3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K34" s="1"/>
      <c r="CRN34" s="3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L34" s="1"/>
      <c r="CSO34" s="3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M34" s="1"/>
      <c r="CTP34" s="3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N34" s="1"/>
      <c r="CUQ34" s="3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O34" s="1"/>
      <c r="CVR34" s="3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P34" s="1"/>
      <c r="CWS34" s="3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Q34" s="1"/>
      <c r="CXT34" s="3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R34" s="1"/>
      <c r="CYU34" s="3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S34" s="1"/>
      <c r="CZV34" s="3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T34" s="1"/>
      <c r="DAW34" s="3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U34" s="1"/>
      <c r="DBX34" s="3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V34" s="1"/>
      <c r="DCY34" s="3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W34" s="1"/>
      <c r="DDZ34" s="3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X34" s="1"/>
      <c r="DFA34" s="3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Y34" s="1"/>
      <c r="DGB34" s="3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Z34" s="1"/>
      <c r="DHC34" s="3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IA34" s="1"/>
      <c r="DID34" s="3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B34" s="1"/>
      <c r="DJE34" s="3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C34" s="1"/>
      <c r="DKF34" s="3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D34" s="1"/>
      <c r="DLG34" s="3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E34" s="1"/>
      <c r="DMH34" s="3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F34" s="1"/>
      <c r="DNI34" s="3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G34" s="1"/>
      <c r="DOJ34" s="3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H34" s="1"/>
      <c r="DPK34" s="3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I34" s="1"/>
      <c r="DQL34" s="3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J34" s="1"/>
      <c r="DRM34" s="3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K34" s="1"/>
      <c r="DSN34" s="3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L34" s="1"/>
      <c r="DTO34" s="3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M34" s="1"/>
      <c r="DUP34" s="3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N34" s="1"/>
      <c r="DVQ34" s="3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O34" s="1"/>
      <c r="DWR34" s="3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P34" s="1"/>
      <c r="DXS34" s="3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Q34" s="1"/>
      <c r="DYT34" s="3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R34" s="1"/>
      <c r="DZU34" s="3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S34" s="1"/>
      <c r="EAV34" s="3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T34" s="1"/>
      <c r="EBW34" s="3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U34" s="1"/>
      <c r="ECX34" s="3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V34" s="1"/>
      <c r="EDY34" s="3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W34" s="1"/>
      <c r="EEZ34" s="3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X34" s="1"/>
      <c r="EGA34" s="3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Y34" s="1"/>
      <c r="EHB34" s="3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Z34" s="1"/>
      <c r="EIC34" s="3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JA34" s="1"/>
      <c r="EJD34" s="3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B34" s="1"/>
      <c r="EKE34" s="3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C34" s="1"/>
      <c r="ELF34" s="3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D34" s="1"/>
      <c r="EMG34" s="3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E34" s="1"/>
      <c r="ENH34" s="3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F34" s="1"/>
      <c r="EOI34" s="3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G34" s="1"/>
      <c r="EPJ34" s="3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H34" s="1"/>
      <c r="EQK34" s="3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I34" s="1"/>
      <c r="ERL34" s="3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J34" s="1"/>
      <c r="ESM34" s="3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K34" s="1"/>
      <c r="ETN34" s="3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L34" s="1"/>
      <c r="EUO34" s="3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M34" s="1"/>
      <c r="EVP34" s="3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N34" s="1"/>
      <c r="EWQ34" s="3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O34" s="1"/>
      <c r="EXR34" s="3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P34" s="1"/>
      <c r="EYS34" s="3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Q34" s="1"/>
      <c r="EZT34" s="3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R34" s="1"/>
      <c r="FAU34" s="3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S34" s="1"/>
      <c r="FBV34" s="3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T34" s="1"/>
      <c r="FCW34" s="3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U34" s="1"/>
      <c r="FDX34" s="3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V34" s="1"/>
      <c r="FEY34" s="3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W34" s="1"/>
      <c r="FFZ34" s="3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X34" s="1"/>
      <c r="FHA34" s="3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Y34" s="1"/>
      <c r="FIB34" s="3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Z34" s="1"/>
      <c r="FJC34" s="3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KA34" s="1"/>
      <c r="FKD34" s="3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B34" s="1"/>
      <c r="FLE34" s="3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C34" s="1"/>
      <c r="FMF34" s="3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D34" s="1"/>
      <c r="FNG34" s="3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E34" s="1"/>
      <c r="FOH34" s="3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F34" s="1"/>
      <c r="FPI34" s="3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G34" s="1"/>
      <c r="FQJ34" s="3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H34" s="1"/>
      <c r="FRK34" s="3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I34" s="1"/>
      <c r="FSL34" s="3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J34" s="1"/>
      <c r="FTM34" s="3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K34" s="1"/>
      <c r="FUN34" s="3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L34" s="1"/>
      <c r="FVO34" s="3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M34" s="1"/>
      <c r="FWP34" s="3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N34" s="1"/>
      <c r="FXQ34" s="3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O34" s="1"/>
      <c r="FYR34" s="3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P34" s="1"/>
      <c r="FZS34" s="3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Q34" s="1"/>
      <c r="GAT34" s="3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R34" s="1"/>
      <c r="GBU34" s="3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S34" s="1"/>
      <c r="GCV34" s="3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T34" s="1"/>
      <c r="GDW34" s="3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U34" s="1"/>
      <c r="GEX34" s="3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V34" s="1"/>
      <c r="GFY34" s="3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W34" s="1"/>
      <c r="GGZ34" s="3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X34" s="1"/>
      <c r="GIA34" s="3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Y34" s="1"/>
      <c r="GJB34" s="3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Z34" s="1"/>
      <c r="GKC34" s="3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LA34" s="1"/>
      <c r="GLD34" s="3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B34" s="1"/>
      <c r="GME34" s="3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C34" s="1"/>
      <c r="GNF34" s="3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D34" s="1"/>
      <c r="GOG34" s="3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E34" s="1"/>
      <c r="GPH34" s="3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F34" s="1"/>
      <c r="GQI34" s="3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G34" s="1"/>
      <c r="GRJ34" s="3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H34" s="1"/>
      <c r="GSK34" s="3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I34" s="1"/>
      <c r="GTL34" s="3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J34" s="1"/>
      <c r="GUM34" s="3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K34" s="1"/>
      <c r="GVN34" s="3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L34" s="1"/>
      <c r="GWO34" s="3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M34" s="1"/>
      <c r="GXP34" s="3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N34" s="1"/>
      <c r="GYQ34" s="3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O34" s="1"/>
      <c r="GZR34" s="3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P34" s="1"/>
      <c r="HAS34" s="3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Q34" s="1"/>
      <c r="HBT34" s="3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R34" s="1"/>
      <c r="HCU34" s="3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S34" s="1"/>
      <c r="HDV34" s="3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T34" s="1"/>
      <c r="HEW34" s="3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U34" s="1"/>
      <c r="HFX34" s="3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V34" s="1"/>
      <c r="HGY34" s="3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W34" s="1"/>
      <c r="HHZ34" s="3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X34" s="1"/>
      <c r="HJA34" s="3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Y34" s="1"/>
      <c r="HKB34" s="3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Z34" s="1"/>
      <c r="HLC34" s="3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MA34" s="1"/>
      <c r="HMD34" s="3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B34" s="1"/>
      <c r="HNE34" s="3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C34" s="1"/>
      <c r="HOF34" s="3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D34" s="1"/>
      <c r="HPG34" s="3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E34" s="1"/>
      <c r="HQH34" s="3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F34" s="1"/>
      <c r="HRI34" s="3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G34" s="1"/>
      <c r="HSJ34" s="3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H34" s="1"/>
      <c r="HTK34" s="3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I34" s="1"/>
      <c r="HUL34" s="3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J34" s="1"/>
      <c r="HVM34" s="3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K34" s="1"/>
      <c r="HWN34" s="3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L34" s="1"/>
      <c r="HXO34" s="3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M34" s="1"/>
      <c r="HYP34" s="3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N34" s="1"/>
      <c r="HZQ34" s="3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O34" s="1"/>
      <c r="IAR34" s="3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P34" s="1"/>
      <c r="IBS34" s="3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Q34" s="1"/>
      <c r="ICT34" s="3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R34" s="1"/>
      <c r="IDU34" s="3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S34" s="1"/>
      <c r="IEV34" s="3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T34" s="1"/>
      <c r="IFW34" s="3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U34" s="1"/>
      <c r="IGX34" s="3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V34" s="1"/>
      <c r="IHY34" s="3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W34" s="1"/>
      <c r="IIZ34" s="3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X34" s="1"/>
      <c r="IKA34" s="3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Y34" s="1"/>
      <c r="ILB34" s="3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Z34" s="1"/>
      <c r="IMC34" s="3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NA34" s="1"/>
      <c r="IND34" s="3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B34" s="1"/>
      <c r="IOE34" s="3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C34" s="1"/>
      <c r="IPF34" s="3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D34" s="1"/>
      <c r="IQG34" s="3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E34" s="1"/>
      <c r="IRH34" s="3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F34" s="1"/>
      <c r="ISI34" s="3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G34" s="1"/>
      <c r="ITJ34" s="3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H34" s="1"/>
      <c r="IUK34" s="3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I34" s="1"/>
      <c r="IVL34" s="3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J34" s="1"/>
      <c r="IWM34" s="3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K34" s="1"/>
      <c r="IXN34" s="3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L34" s="1"/>
      <c r="IYO34" s="3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M34" s="1"/>
      <c r="IZP34" s="3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N34" s="1"/>
      <c r="JAQ34" s="3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O34" s="1"/>
      <c r="JBR34" s="3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P34" s="1"/>
      <c r="JCS34" s="3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Q34" s="1"/>
      <c r="JDT34" s="3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R34" s="1"/>
      <c r="JEU34" s="3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S34" s="1"/>
      <c r="JFV34" s="3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T34" s="1"/>
      <c r="JGW34" s="3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U34" s="1"/>
      <c r="JHX34" s="3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V34" s="1"/>
      <c r="JIY34" s="3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W34" s="1"/>
      <c r="JJZ34" s="3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X34" s="1"/>
      <c r="JLA34" s="3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Y34" s="1"/>
      <c r="JMB34" s="3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Z34" s="1"/>
      <c r="JNC34" s="3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OA34" s="1"/>
      <c r="JOD34" s="3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B34" s="1"/>
      <c r="JPE34" s="3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C34" s="1"/>
      <c r="JQF34" s="3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D34" s="1"/>
      <c r="JRG34" s="3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E34" s="1"/>
      <c r="JSH34" s="3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F34" s="1"/>
      <c r="JTI34" s="3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G34" s="1"/>
      <c r="JUJ34" s="3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H34" s="1"/>
      <c r="JVK34" s="3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I34" s="1"/>
      <c r="JWL34" s="3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J34" s="1"/>
      <c r="JXM34" s="3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K34" s="1"/>
      <c r="JYN34" s="3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L34" s="1"/>
      <c r="JZO34" s="3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M34" s="1"/>
      <c r="KAP34" s="3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N34" s="1"/>
      <c r="KBQ34" s="3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O34" s="1"/>
      <c r="KCR34" s="3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P34" s="1"/>
      <c r="KDS34" s="3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Q34" s="1"/>
      <c r="KET34" s="3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R34" s="1"/>
      <c r="KFU34" s="3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S34" s="1"/>
      <c r="KGV34" s="3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T34" s="1"/>
      <c r="KHW34" s="3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U34" s="1"/>
      <c r="KIX34" s="3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V34" s="1"/>
      <c r="KJY34" s="3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W34" s="1"/>
      <c r="KKZ34" s="3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X34" s="1"/>
      <c r="KMA34" s="3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Y34" s="1"/>
      <c r="KNB34" s="3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Z34" s="1"/>
      <c r="KOC34" s="3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PA34" s="1"/>
      <c r="KPD34" s="3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B34" s="1"/>
      <c r="KQE34" s="3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C34" s="1"/>
      <c r="KRF34" s="3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D34" s="1"/>
      <c r="KSG34" s="3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E34" s="1"/>
      <c r="KTH34" s="3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F34" s="1"/>
      <c r="KUI34" s="3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G34" s="1"/>
      <c r="KVJ34" s="3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H34" s="1"/>
      <c r="KWK34" s="3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I34" s="1"/>
      <c r="KXL34" s="3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J34" s="1"/>
      <c r="KYM34" s="3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K34" s="1"/>
      <c r="KZN34" s="3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L34" s="1"/>
      <c r="LAO34" s="3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M34" s="1"/>
      <c r="LBP34" s="3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N34" s="1"/>
      <c r="LCQ34" s="3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O34" s="1"/>
      <c r="LDR34" s="3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P34" s="1"/>
      <c r="LES34" s="3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Q34" s="1"/>
      <c r="LFT34" s="3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R34" s="1"/>
      <c r="LGU34" s="3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S34" s="1"/>
      <c r="LHV34" s="3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T34" s="1"/>
      <c r="LIW34" s="3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U34" s="1"/>
      <c r="LJX34" s="3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V34" s="1"/>
      <c r="LKY34" s="3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W34" s="1"/>
      <c r="LLZ34" s="3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X34" s="1"/>
      <c r="LNA34" s="3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Y34" s="1"/>
      <c r="LOB34" s="3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Z34" s="1"/>
      <c r="LPC34" s="3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QA34" s="1"/>
      <c r="LQD34" s="3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B34" s="1"/>
      <c r="LRE34" s="3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C34" s="1"/>
      <c r="LSF34" s="3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D34" s="1"/>
      <c r="LTG34" s="3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E34" s="1"/>
      <c r="LUH34" s="3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F34" s="1"/>
      <c r="LVI34" s="3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G34" s="1"/>
      <c r="LWJ34" s="3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H34" s="1"/>
      <c r="LXK34" s="3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I34" s="1"/>
      <c r="LYL34" s="3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J34" s="1"/>
      <c r="LZM34" s="3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K34" s="1"/>
      <c r="MAN34" s="3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L34" s="1"/>
      <c r="MBO34" s="3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M34" s="1"/>
      <c r="MCP34" s="3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N34" s="1"/>
      <c r="MDQ34" s="3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O34" s="1"/>
      <c r="MER34" s="3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P34" s="1"/>
      <c r="MFS34" s="3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Q34" s="1"/>
      <c r="MGT34" s="3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R34" s="1"/>
      <c r="MHU34" s="3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S34" s="1"/>
      <c r="MIV34" s="3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T34" s="1"/>
      <c r="MJW34" s="3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U34" s="1"/>
      <c r="MKX34" s="3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V34" s="1"/>
      <c r="MLY34" s="3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W34" s="1"/>
      <c r="MMZ34" s="3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X34" s="1"/>
      <c r="MOA34" s="3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Y34" s="1"/>
      <c r="MPB34" s="3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Z34" s="1"/>
      <c r="MQC34" s="3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RA34" s="1"/>
      <c r="MRD34" s="3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B34" s="1"/>
      <c r="MSE34" s="3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C34" s="1"/>
      <c r="MTF34" s="3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D34" s="1"/>
      <c r="MUG34" s="3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E34" s="1"/>
      <c r="MVH34" s="3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F34" s="1"/>
      <c r="MWI34" s="3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G34" s="1"/>
      <c r="MXJ34" s="3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H34" s="1"/>
      <c r="MYK34" s="3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I34" s="1"/>
      <c r="MZL34" s="3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J34" s="1"/>
      <c r="NAM34" s="3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K34" s="1"/>
      <c r="NBN34" s="3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L34" s="1"/>
      <c r="NCO34" s="3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M34" s="1"/>
      <c r="NDP34" s="3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N34" s="1"/>
      <c r="NEQ34" s="3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O34" s="1"/>
      <c r="NFR34" s="3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P34" s="1"/>
      <c r="NGS34" s="3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Q34" s="1"/>
      <c r="NHT34" s="3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R34" s="1"/>
      <c r="NIU34" s="3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S34" s="1"/>
      <c r="NJV34" s="3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T34" s="1"/>
      <c r="NKW34" s="3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U34" s="1"/>
      <c r="NLX34" s="3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V34" s="1"/>
      <c r="NMY34" s="3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W34" s="1"/>
      <c r="NNZ34" s="3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X34" s="1"/>
      <c r="NPA34" s="3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Y34" s="1"/>
      <c r="NQB34" s="3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Z34" s="1"/>
      <c r="NRC34" s="3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SA34" s="1"/>
      <c r="NSD34" s="3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B34" s="1"/>
      <c r="NTE34" s="3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C34" s="1"/>
      <c r="NUF34" s="3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D34" s="1"/>
      <c r="NVG34" s="3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E34" s="1"/>
      <c r="NWH34" s="3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F34" s="1"/>
      <c r="NXI34" s="3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G34" s="1"/>
      <c r="NYJ34" s="3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H34" s="1"/>
      <c r="NZK34" s="3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I34" s="1"/>
      <c r="OAL34" s="3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J34" s="1"/>
      <c r="OBM34" s="3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K34" s="1"/>
      <c r="OCN34" s="3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L34" s="1"/>
      <c r="ODO34" s="3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M34" s="1"/>
      <c r="OEP34" s="3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N34" s="1"/>
      <c r="OFQ34" s="3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O34" s="1"/>
      <c r="OGR34" s="3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P34" s="1"/>
      <c r="OHS34" s="3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Q34" s="1"/>
      <c r="OIT34" s="3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R34" s="1"/>
      <c r="OJU34" s="3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S34" s="1"/>
      <c r="OKV34" s="3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T34" s="1"/>
      <c r="OLW34" s="3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U34" s="1"/>
      <c r="OMX34" s="3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V34" s="1"/>
      <c r="ONY34" s="3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W34" s="1"/>
      <c r="OOZ34" s="3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X34" s="1"/>
      <c r="OQA34" s="3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Y34" s="1"/>
      <c r="ORB34" s="3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Z34" s="1"/>
      <c r="OSC34" s="3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TA34" s="1"/>
      <c r="OTD34" s="3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B34" s="1"/>
      <c r="OUE34" s="3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C34" s="1"/>
      <c r="OVF34" s="3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D34" s="1"/>
      <c r="OWG34" s="3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E34" s="1"/>
      <c r="OXH34" s="3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F34" s="1"/>
      <c r="OYI34" s="3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G34" s="1"/>
      <c r="OZJ34" s="3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H34" s="1"/>
      <c r="PAK34" s="3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I34" s="1"/>
      <c r="PBL34" s="3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J34" s="1"/>
      <c r="PCM34" s="3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K34" s="1"/>
      <c r="PDN34" s="3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L34" s="1"/>
      <c r="PEO34" s="3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M34" s="1"/>
      <c r="PFP34" s="3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N34" s="1"/>
      <c r="PGQ34" s="3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O34" s="1"/>
      <c r="PHR34" s="3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P34" s="1"/>
      <c r="PIS34" s="3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Q34" s="1"/>
      <c r="PJT34" s="3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R34" s="1"/>
      <c r="PKU34" s="3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S34" s="1"/>
      <c r="PLV34" s="3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T34" s="1"/>
      <c r="PMW34" s="3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U34" s="1"/>
      <c r="PNX34" s="3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V34" s="1"/>
      <c r="POY34" s="3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W34" s="1"/>
      <c r="PPZ34" s="3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X34" s="1"/>
      <c r="PRA34" s="3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Y34" s="1"/>
      <c r="PSB34" s="3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Z34" s="1"/>
      <c r="PTC34" s="3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UA34" s="1"/>
      <c r="PUD34" s="3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B34" s="1"/>
      <c r="PVE34" s="3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C34" s="1"/>
      <c r="PWF34" s="3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D34" s="1"/>
      <c r="PXG34" s="3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E34" s="1"/>
      <c r="PYH34" s="3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F34" s="1"/>
      <c r="PZI34" s="3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G34" s="1"/>
      <c r="QAJ34" s="3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H34" s="1"/>
      <c r="QBK34" s="3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I34" s="1"/>
      <c r="QCL34" s="3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J34" s="1"/>
      <c r="QDM34" s="3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K34" s="1"/>
      <c r="QEN34" s="3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L34" s="1"/>
      <c r="QFO34" s="3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M34" s="1"/>
      <c r="QGP34" s="3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N34" s="1"/>
      <c r="QHQ34" s="3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O34" s="1"/>
      <c r="QIR34" s="3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P34" s="1"/>
      <c r="QJS34" s="3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Q34" s="1"/>
      <c r="QKT34" s="3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R34" s="1"/>
      <c r="QLU34" s="3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S34" s="1"/>
      <c r="QMV34" s="3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T34" s="1"/>
      <c r="QNW34" s="3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U34" s="1"/>
      <c r="QOX34" s="3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V34" s="1"/>
      <c r="QPY34" s="3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W34" s="1"/>
      <c r="QQZ34" s="3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X34" s="1"/>
      <c r="QSA34" s="3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Y34" s="1"/>
      <c r="QTB34" s="3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Z34" s="1"/>
      <c r="QUC34" s="3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VA34" s="1"/>
      <c r="QVD34" s="3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B34" s="1"/>
      <c r="QWE34" s="3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C34" s="1"/>
      <c r="QXF34" s="3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D34" s="1"/>
      <c r="QYG34" s="3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E34" s="1"/>
      <c r="QZH34" s="3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F34" s="1"/>
      <c r="RAI34" s="3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G34" s="1"/>
      <c r="RBJ34" s="3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H34" s="1"/>
      <c r="RCK34" s="3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I34" s="1"/>
      <c r="RDL34" s="3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J34" s="1"/>
      <c r="REM34" s="3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K34" s="1"/>
      <c r="RFN34" s="3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L34" s="1"/>
      <c r="RGO34" s="3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M34" s="1"/>
      <c r="RHP34" s="3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N34" s="1"/>
      <c r="RIQ34" s="3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O34" s="1"/>
      <c r="RJR34" s="3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P34" s="1"/>
      <c r="RKS34" s="3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Q34" s="1"/>
      <c r="RLT34" s="3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R34" s="1"/>
      <c r="RMU34" s="3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S34" s="1"/>
      <c r="RNV34" s="3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T34" s="1"/>
      <c r="ROW34" s="3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U34" s="1"/>
      <c r="RPX34" s="3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V34" s="1"/>
      <c r="RQY34" s="3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W34" s="1"/>
      <c r="RRZ34" s="3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X34" s="1"/>
      <c r="RTA34" s="3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Y34" s="1"/>
      <c r="RUB34" s="3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Z34" s="1"/>
      <c r="RVC34" s="3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WA34" s="1"/>
      <c r="RWD34" s="3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B34" s="1"/>
      <c r="RXE34" s="3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C34" s="1"/>
      <c r="RYF34" s="3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D34" s="1"/>
      <c r="RZG34" s="3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E34" s="1"/>
      <c r="SAH34" s="3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F34" s="1"/>
      <c r="SBI34" s="3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G34" s="1"/>
      <c r="SCJ34" s="3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H34" s="1"/>
      <c r="SDK34" s="3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I34" s="1"/>
      <c r="SEL34" s="3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J34" s="1"/>
      <c r="SFM34" s="3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K34" s="1"/>
      <c r="SGN34" s="3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L34" s="1"/>
      <c r="SHO34" s="3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M34" s="1"/>
      <c r="SIP34" s="3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N34" s="1"/>
      <c r="SJQ34" s="3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O34" s="1"/>
      <c r="SKR34" s="3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P34" s="1"/>
      <c r="SLS34" s="3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Q34" s="1"/>
      <c r="SMT34" s="3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R34" s="1"/>
      <c r="SNU34" s="3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S34" s="1"/>
      <c r="SOV34" s="3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T34" s="1"/>
      <c r="SPW34" s="3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U34" s="1"/>
      <c r="SQX34" s="3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V34" s="1"/>
      <c r="SRY34" s="3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W34" s="1"/>
      <c r="SSZ34" s="3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X34" s="1"/>
      <c r="SUA34" s="3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Y34" s="1"/>
      <c r="SVB34" s="3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Z34" s="1"/>
      <c r="SWC34" s="3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XA34" s="1"/>
      <c r="SXD34" s="3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B34" s="1"/>
      <c r="SYE34" s="3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C34" s="1"/>
      <c r="SZF34" s="3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D34" s="1"/>
      <c r="TAG34" s="3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E34" s="1"/>
      <c r="TBH34" s="3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F34" s="1"/>
      <c r="TCI34" s="3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G34" s="1"/>
      <c r="TDJ34" s="3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H34" s="1"/>
      <c r="TEK34" s="3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I34" s="1"/>
      <c r="TFL34" s="3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J34" s="1"/>
      <c r="TGM34" s="3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K34" s="1"/>
      <c r="THN34" s="3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L34" s="1"/>
      <c r="TIO34" s="3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M34" s="1"/>
      <c r="TJP34" s="3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N34" s="1"/>
      <c r="TKQ34" s="3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O34" s="1"/>
      <c r="TLR34" s="3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P34" s="1"/>
      <c r="TMS34" s="3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Q34" s="1"/>
      <c r="TNT34" s="3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R34" s="1"/>
      <c r="TOU34" s="3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S34" s="1"/>
      <c r="TPV34" s="3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T34" s="1"/>
      <c r="TQW34" s="3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U34" s="1"/>
      <c r="TRX34" s="3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V34" s="1"/>
      <c r="TSY34" s="3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W34" s="1"/>
      <c r="TTZ34" s="3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X34" s="1"/>
      <c r="TVA34" s="3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Y34" s="1"/>
      <c r="TWB34" s="3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Z34" s="1"/>
      <c r="TXC34" s="3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YA34" s="1"/>
      <c r="TYD34" s="3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B34" s="1"/>
      <c r="TZE34" s="3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C34" s="1"/>
      <c r="UAF34" s="3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D34" s="1"/>
      <c r="UBG34" s="3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E34" s="1"/>
      <c r="UCH34" s="3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F34" s="1"/>
      <c r="UDI34" s="3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G34" s="1"/>
      <c r="UEJ34" s="3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H34" s="1"/>
      <c r="UFK34" s="3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I34" s="1"/>
      <c r="UGL34" s="3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J34" s="1"/>
      <c r="UHM34" s="3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K34" s="1"/>
      <c r="UIN34" s="3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L34" s="1"/>
      <c r="UJO34" s="3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M34" s="1"/>
      <c r="UKP34" s="3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N34" s="1"/>
      <c r="ULQ34" s="3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O34" s="1"/>
      <c r="UMR34" s="3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P34" s="1"/>
      <c r="UNS34" s="3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Q34" s="1"/>
      <c r="UOT34" s="3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R34" s="1"/>
      <c r="UPU34" s="3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S34" s="1"/>
      <c r="UQV34" s="3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T34" s="1"/>
      <c r="URW34" s="3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U34" s="1"/>
      <c r="USX34" s="3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V34" s="1"/>
      <c r="UTY34" s="3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W34" s="1"/>
      <c r="UUZ34" s="3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X34" s="1"/>
      <c r="UWA34" s="3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Y34" s="1"/>
      <c r="UXB34" s="3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Z34" s="1"/>
      <c r="UYC34" s="3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ZA34" s="1"/>
      <c r="UZD34" s="3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B34" s="1"/>
      <c r="VAE34" s="3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C34" s="1"/>
      <c r="VBF34" s="3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D34" s="1"/>
      <c r="VCG34" s="3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E34" s="1"/>
      <c r="VDH34" s="3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F34" s="1"/>
      <c r="VEI34" s="3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G34" s="1"/>
      <c r="VFJ34" s="3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H34" s="1"/>
      <c r="VGK34" s="3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I34" s="1"/>
      <c r="VHL34" s="3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J34" s="1"/>
      <c r="VIM34" s="3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K34" s="1"/>
      <c r="VJN34" s="3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L34" s="1"/>
      <c r="VKO34" s="3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M34" s="1"/>
      <c r="VLP34" s="3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N34" s="1"/>
      <c r="VMQ34" s="3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O34" s="1"/>
      <c r="VNR34" s="3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P34" s="1"/>
      <c r="VOS34" s="3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Q34" s="1"/>
      <c r="VPT34" s="3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R34" s="1"/>
      <c r="VQU34" s="3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S34" s="1"/>
      <c r="VRV34" s="3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T34" s="1"/>
      <c r="VSW34" s="3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U34" s="1"/>
      <c r="VTX34" s="3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V34" s="1"/>
      <c r="VUY34" s="3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W34" s="1"/>
      <c r="VVZ34" s="3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X34" s="1"/>
      <c r="VXA34" s="3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Y34" s="1"/>
      <c r="VYB34" s="3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Z34" s="1"/>
      <c r="VZC34" s="3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WAA34" s="1"/>
      <c r="WAD34" s="3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B34" s="1"/>
      <c r="WBE34" s="3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C34" s="1"/>
      <c r="WCF34" s="3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D34" s="1"/>
      <c r="WDG34" s="3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E34" s="1"/>
      <c r="WEH34" s="3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F34" s="1"/>
      <c r="WFI34" s="3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G34" s="1"/>
      <c r="WGJ34" s="3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H34" s="1"/>
      <c r="WHK34" s="3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I34" s="1"/>
      <c r="WIL34" s="3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J34" s="1"/>
      <c r="WJM34" s="3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K34" s="1"/>
      <c r="WKN34" s="3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L34" s="1"/>
      <c r="WLO34" s="3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M34" s="1"/>
      <c r="WMP34" s="3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N34" s="1"/>
      <c r="WNQ34" s="3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O34" s="1"/>
      <c r="WOR34" s="3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P34" s="1"/>
      <c r="WPS34" s="3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Q34" s="1"/>
      <c r="WQT34" s="3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R34" s="1"/>
      <c r="WRU34" s="3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S34" s="1"/>
      <c r="WSV34" s="3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T34" s="1"/>
      <c r="WTW34" s="3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U34" s="1"/>
      <c r="WUX34" s="3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V34" s="1"/>
      <c r="WVY34" s="3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W34" s="1"/>
      <c r="WWZ34" s="3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X34" s="1"/>
      <c r="WYA34" s="3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Y34" s="1"/>
      <c r="WZB34" s="3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Z34" s="1"/>
      <c r="XAC34" s="3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BA34" s="1"/>
      <c r="XBD34" s="3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B34" s="1"/>
      <c r="XCE34" s="3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C34" s="1"/>
      <c r="XDF34" s="3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D34" s="1"/>
      <c r="XEG34" s="3"/>
      <c r="XEI34" s="8"/>
      <c r="XEJ34" s="8"/>
      <c r="XEK34" s="8"/>
      <c r="XEL34" s="8"/>
      <c r="XEM34" s="8"/>
      <c r="XEN34" s="8"/>
      <c r="XEO34" s="8"/>
      <c r="XEP34" s="8"/>
      <c r="XEQ34" s="8"/>
      <c r="XER34" s="8"/>
      <c r="XES34" s="8"/>
      <c r="XET34" s="8"/>
      <c r="XEU34" s="8"/>
      <c r="XEV34" s="8"/>
      <c r="XEW34" s="8"/>
      <c r="XEX34" s="8"/>
      <c r="XEY34" s="8"/>
      <c r="XEZ34" s="8"/>
      <c r="XFA34" s="8"/>
      <c r="XFB34" s="8"/>
    </row>
    <row r="35" spans="1:1022 1025:2048 2051:3072 3074:14336 14338:15359 15362:16382" x14ac:dyDescent="0.2">
      <c r="A35" s="2" t="s">
        <v>125</v>
      </c>
      <c r="C35" s="8">
        <v>31234982</v>
      </c>
      <c r="D35" s="8"/>
      <c r="E35" s="8">
        <v>119647851804</v>
      </c>
      <c r="F35" s="8"/>
      <c r="G35" s="8">
        <v>190331190544.02301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31234982</v>
      </c>
      <c r="R35" s="8"/>
      <c r="S35" s="8">
        <v>5710</v>
      </c>
      <c r="T35" s="8"/>
      <c r="U35" s="8">
        <v>119647851804</v>
      </c>
      <c r="V35" s="8"/>
      <c r="W35" s="8">
        <v>177290554324.04099</v>
      </c>
      <c r="Y35" s="1">
        <v>1.1695926049693996E-2</v>
      </c>
      <c r="AA35" s="43"/>
    </row>
    <row r="36" spans="1:1022 1025:2048 2051:3072 3074:14336 14338:15359 15362:16382" ht="21" x14ac:dyDescent="0.2">
      <c r="A36" s="3" t="s">
        <v>76</v>
      </c>
      <c r="C36" s="8">
        <v>11000000</v>
      </c>
      <c r="D36" s="8"/>
      <c r="E36" s="8">
        <v>127303451149</v>
      </c>
      <c r="F36" s="8"/>
      <c r="G36" s="8">
        <v>207975141000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11000000</v>
      </c>
      <c r="R36" s="8"/>
      <c r="S36" s="8">
        <v>16300</v>
      </c>
      <c r="T36" s="8"/>
      <c r="U36" s="8">
        <v>127303451149</v>
      </c>
      <c r="V36" s="8"/>
      <c r="W36" s="8">
        <v>178233165000</v>
      </c>
      <c r="Y36" s="1">
        <v>1.175811043848844E-2</v>
      </c>
      <c r="AA36" s="43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X36" s="1"/>
      <c r="BA36" s="3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Y36" s="1"/>
      <c r="CB36" s="3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Z36" s="1"/>
      <c r="DC36" s="3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EA36" s="1"/>
      <c r="ED36" s="3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B36" s="1"/>
      <c r="FE36" s="3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C36" s="1"/>
      <c r="GF36" s="3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D36" s="1"/>
      <c r="HG36" s="3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E36" s="1"/>
      <c r="IH36" s="3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F36" s="1"/>
      <c r="JI36" s="3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G36" s="1"/>
      <c r="KJ36" s="3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H36" s="1"/>
      <c r="LK36" s="3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I36" s="1"/>
      <c r="ML36" s="3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J36" s="1"/>
      <c r="NM36" s="3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K36" s="1"/>
      <c r="ON36" s="3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L36" s="1"/>
      <c r="PO36" s="3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M36" s="1"/>
      <c r="QP36" s="3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N36" s="1"/>
      <c r="RQ36" s="3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O36" s="1"/>
      <c r="SR36" s="3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P36" s="1"/>
      <c r="TS36" s="3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Q36" s="1"/>
      <c r="UT36" s="3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R36" s="1"/>
      <c r="VU36" s="3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S36" s="1"/>
      <c r="WV36" s="3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T36" s="1"/>
      <c r="XW36" s="3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U36" s="1"/>
      <c r="YX36" s="3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V36" s="1"/>
      <c r="ZY36" s="3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W36" s="1"/>
      <c r="AAZ36" s="3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X36" s="1"/>
      <c r="ACA36" s="3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Y36" s="1"/>
      <c r="ADB36" s="3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Z36" s="1"/>
      <c r="AEC36" s="3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FA36" s="1"/>
      <c r="AFD36" s="3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B36" s="1"/>
      <c r="AGE36" s="3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C36" s="1"/>
      <c r="AHF36" s="3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D36" s="1"/>
      <c r="AIG36" s="3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E36" s="1"/>
      <c r="AJH36" s="3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F36" s="1"/>
      <c r="AKI36" s="3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G36" s="1"/>
      <c r="ALJ36" s="3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H36" s="1"/>
      <c r="AMK36" s="3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I36" s="1"/>
      <c r="ANL36" s="3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J36" s="1"/>
      <c r="AOM36" s="3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K36" s="1"/>
      <c r="APN36" s="3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L36" s="1"/>
      <c r="AQO36" s="3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M36" s="1"/>
      <c r="ARP36" s="3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N36" s="1"/>
      <c r="ASQ36" s="3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O36" s="1"/>
      <c r="ATR36" s="3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P36" s="1"/>
      <c r="AUS36" s="3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Q36" s="1"/>
      <c r="AVT36" s="3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R36" s="1"/>
      <c r="AWU36" s="3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S36" s="1"/>
      <c r="AXV36" s="3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T36" s="1"/>
      <c r="AYW36" s="3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U36" s="1"/>
      <c r="AZX36" s="3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V36" s="1"/>
      <c r="BAY36" s="3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W36" s="1"/>
      <c r="BBZ36" s="3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X36" s="1"/>
      <c r="BDA36" s="3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Y36" s="1"/>
      <c r="BEB36" s="3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Z36" s="1"/>
      <c r="BFC36" s="3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GA36" s="1"/>
      <c r="BGD36" s="3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B36" s="1"/>
      <c r="BHE36" s="3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C36" s="1"/>
      <c r="BIF36" s="3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D36" s="1"/>
      <c r="BJG36" s="3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E36" s="1"/>
      <c r="BKH36" s="3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F36" s="1"/>
      <c r="BLI36" s="3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G36" s="1"/>
      <c r="BMJ36" s="3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H36" s="1"/>
      <c r="BNK36" s="3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I36" s="1"/>
      <c r="BOL36" s="3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J36" s="1"/>
      <c r="BPM36" s="3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K36" s="1"/>
      <c r="BQN36" s="3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L36" s="1"/>
      <c r="BRO36" s="3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M36" s="1"/>
      <c r="BSP36" s="3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N36" s="1"/>
      <c r="BTQ36" s="3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O36" s="1"/>
      <c r="BUR36" s="3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P36" s="1"/>
      <c r="BVS36" s="3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Q36" s="1"/>
      <c r="BWT36" s="3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R36" s="1"/>
      <c r="BXU36" s="3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S36" s="1"/>
      <c r="BYV36" s="3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T36" s="1"/>
      <c r="BZW36" s="3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U36" s="1"/>
      <c r="CAX36" s="3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V36" s="1"/>
      <c r="CBY36" s="3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W36" s="1"/>
      <c r="CCZ36" s="3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X36" s="1"/>
      <c r="CEA36" s="3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Y36" s="1"/>
      <c r="CFB36" s="3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Z36" s="1"/>
      <c r="CGC36" s="3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HA36" s="1"/>
      <c r="CHD36" s="3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B36" s="1"/>
      <c r="CIE36" s="3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C36" s="1"/>
      <c r="CJF36" s="3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D36" s="1"/>
      <c r="CKG36" s="3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E36" s="1"/>
      <c r="CLH36" s="3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F36" s="1"/>
      <c r="CMI36" s="3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G36" s="1"/>
      <c r="CNJ36" s="3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H36" s="1"/>
      <c r="COK36" s="3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I36" s="1"/>
      <c r="CPL36" s="3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J36" s="1"/>
      <c r="CQM36" s="3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K36" s="1"/>
      <c r="CRN36" s="3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L36" s="1"/>
      <c r="CSO36" s="3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M36" s="1"/>
      <c r="CTP36" s="3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N36" s="1"/>
      <c r="CUQ36" s="3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O36" s="1"/>
      <c r="CVR36" s="3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P36" s="1"/>
      <c r="CWS36" s="3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Q36" s="1"/>
      <c r="CXT36" s="3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R36" s="1"/>
      <c r="CYU36" s="3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S36" s="1"/>
      <c r="CZV36" s="3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T36" s="1"/>
      <c r="DAW36" s="3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U36" s="1"/>
      <c r="DBX36" s="3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V36" s="1"/>
      <c r="DCY36" s="3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W36" s="1"/>
      <c r="DDZ36" s="3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X36" s="1"/>
      <c r="DFA36" s="3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Y36" s="1"/>
      <c r="DGB36" s="3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Z36" s="1"/>
      <c r="DHC36" s="3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IA36" s="1"/>
      <c r="DID36" s="3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B36" s="1"/>
      <c r="DJE36" s="3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C36" s="1"/>
      <c r="DKF36" s="3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D36" s="1"/>
      <c r="DLG36" s="3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E36" s="1"/>
      <c r="DMH36" s="3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F36" s="1"/>
      <c r="DNI36" s="3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G36" s="1"/>
      <c r="DOJ36" s="3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H36" s="1"/>
      <c r="DPK36" s="3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I36" s="1"/>
      <c r="DQL36" s="3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J36" s="1"/>
      <c r="DRM36" s="3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K36" s="1"/>
      <c r="DSN36" s="3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L36" s="1"/>
      <c r="DTO36" s="3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M36" s="1"/>
      <c r="DUP36" s="3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N36" s="1"/>
      <c r="DVQ36" s="3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O36" s="1"/>
      <c r="DWR36" s="3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P36" s="1"/>
      <c r="DXS36" s="3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Q36" s="1"/>
      <c r="DYT36" s="3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R36" s="1"/>
      <c r="DZU36" s="3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S36" s="1"/>
      <c r="EAV36" s="3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T36" s="1"/>
      <c r="EBW36" s="3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U36" s="1"/>
      <c r="ECX36" s="3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V36" s="1"/>
      <c r="EDY36" s="3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W36" s="1"/>
      <c r="EEZ36" s="3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X36" s="1"/>
      <c r="EGA36" s="3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Y36" s="1"/>
      <c r="EHB36" s="3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Z36" s="1"/>
      <c r="EIC36" s="3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JA36" s="1"/>
      <c r="EJD36" s="3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B36" s="1"/>
      <c r="EKE36" s="3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C36" s="1"/>
      <c r="ELF36" s="3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D36" s="1"/>
      <c r="EMG36" s="3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E36" s="1"/>
      <c r="ENH36" s="3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F36" s="1"/>
      <c r="EOI36" s="3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G36" s="1"/>
      <c r="EPJ36" s="3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H36" s="1"/>
      <c r="EQK36" s="3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I36" s="1"/>
      <c r="ERL36" s="3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J36" s="1"/>
      <c r="ESM36" s="3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K36" s="1"/>
      <c r="ETN36" s="3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L36" s="1"/>
      <c r="EUO36" s="3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M36" s="1"/>
      <c r="EVP36" s="3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N36" s="1"/>
      <c r="EWQ36" s="3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O36" s="1"/>
      <c r="EXR36" s="3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P36" s="1"/>
      <c r="EYS36" s="3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Q36" s="1"/>
      <c r="EZT36" s="3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R36" s="1"/>
      <c r="FAU36" s="3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S36" s="1"/>
      <c r="FBV36" s="3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T36" s="1"/>
      <c r="FCW36" s="3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U36" s="1"/>
      <c r="FDX36" s="3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V36" s="1"/>
      <c r="FEY36" s="3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W36" s="1"/>
      <c r="FFZ36" s="3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X36" s="1"/>
      <c r="FHA36" s="3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Y36" s="1"/>
      <c r="FIB36" s="3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Z36" s="1"/>
      <c r="FJC36" s="3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KA36" s="1"/>
      <c r="FKD36" s="3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B36" s="1"/>
      <c r="FLE36" s="3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C36" s="1"/>
      <c r="FMF36" s="3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D36" s="1"/>
      <c r="FNG36" s="3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E36" s="1"/>
      <c r="FOH36" s="3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F36" s="1"/>
      <c r="FPI36" s="3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G36" s="1"/>
      <c r="FQJ36" s="3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H36" s="1"/>
      <c r="FRK36" s="3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I36" s="1"/>
      <c r="FSL36" s="3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J36" s="1"/>
      <c r="FTM36" s="3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K36" s="1"/>
      <c r="FUN36" s="3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L36" s="1"/>
      <c r="FVO36" s="3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M36" s="1"/>
      <c r="FWP36" s="3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N36" s="1"/>
      <c r="FXQ36" s="3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O36" s="1"/>
      <c r="FYR36" s="3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P36" s="1"/>
      <c r="FZS36" s="3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Q36" s="1"/>
      <c r="GAT36" s="3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R36" s="1"/>
      <c r="GBU36" s="3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S36" s="1"/>
      <c r="GCV36" s="3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T36" s="1"/>
      <c r="GDW36" s="3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U36" s="1"/>
      <c r="GEX36" s="3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V36" s="1"/>
      <c r="GFY36" s="3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W36" s="1"/>
      <c r="GGZ36" s="3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X36" s="1"/>
      <c r="GIA36" s="3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Y36" s="1"/>
      <c r="GJB36" s="3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Z36" s="1"/>
      <c r="GKC36" s="3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LA36" s="1"/>
      <c r="GLD36" s="3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B36" s="1"/>
      <c r="GME36" s="3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C36" s="1"/>
      <c r="GNF36" s="3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D36" s="1"/>
      <c r="GOG36" s="3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E36" s="1"/>
      <c r="GPH36" s="3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F36" s="1"/>
      <c r="GQI36" s="3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G36" s="1"/>
      <c r="GRJ36" s="3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H36" s="1"/>
      <c r="GSK36" s="3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I36" s="1"/>
      <c r="GTL36" s="3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J36" s="1"/>
      <c r="GUM36" s="3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K36" s="1"/>
      <c r="GVN36" s="3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L36" s="1"/>
      <c r="GWO36" s="3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M36" s="1"/>
      <c r="GXP36" s="3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N36" s="1"/>
      <c r="GYQ36" s="3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O36" s="1"/>
      <c r="GZR36" s="3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P36" s="1"/>
      <c r="HAS36" s="3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Q36" s="1"/>
      <c r="HBT36" s="3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R36" s="1"/>
      <c r="HCU36" s="3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S36" s="1"/>
      <c r="HDV36" s="3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T36" s="1"/>
      <c r="HEW36" s="3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U36" s="1"/>
      <c r="HFX36" s="3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V36" s="1"/>
      <c r="HGY36" s="3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W36" s="1"/>
      <c r="HHZ36" s="3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X36" s="1"/>
      <c r="HJA36" s="3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Y36" s="1"/>
      <c r="HKB36" s="3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Z36" s="1"/>
      <c r="HLC36" s="3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MA36" s="1"/>
      <c r="HMD36" s="3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B36" s="1"/>
      <c r="HNE36" s="3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C36" s="1"/>
      <c r="HOF36" s="3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D36" s="1"/>
      <c r="HPG36" s="3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E36" s="1"/>
      <c r="HQH36" s="3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F36" s="1"/>
      <c r="HRI36" s="3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G36" s="1"/>
      <c r="HSJ36" s="3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H36" s="1"/>
      <c r="HTK36" s="3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I36" s="1"/>
      <c r="HUL36" s="3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J36" s="1"/>
      <c r="HVM36" s="3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K36" s="1"/>
      <c r="HWN36" s="3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L36" s="1"/>
      <c r="HXO36" s="3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M36" s="1"/>
      <c r="HYP36" s="3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N36" s="1"/>
      <c r="HZQ36" s="3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O36" s="1"/>
      <c r="IAR36" s="3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P36" s="1"/>
      <c r="IBS36" s="3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Q36" s="1"/>
      <c r="ICT36" s="3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R36" s="1"/>
      <c r="IDU36" s="3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S36" s="1"/>
      <c r="IEV36" s="3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T36" s="1"/>
      <c r="IFW36" s="3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U36" s="1"/>
      <c r="IGX36" s="3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V36" s="1"/>
      <c r="IHY36" s="3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W36" s="1"/>
      <c r="IIZ36" s="3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X36" s="1"/>
      <c r="IKA36" s="3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Y36" s="1"/>
      <c r="ILB36" s="3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Z36" s="1"/>
      <c r="IMC36" s="3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NA36" s="1"/>
      <c r="IND36" s="3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B36" s="1"/>
      <c r="IOE36" s="3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C36" s="1"/>
      <c r="IPF36" s="3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D36" s="1"/>
      <c r="IQG36" s="3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E36" s="1"/>
      <c r="IRH36" s="3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F36" s="1"/>
      <c r="ISI36" s="3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G36" s="1"/>
      <c r="ITJ36" s="3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H36" s="1"/>
      <c r="IUK36" s="3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I36" s="1"/>
      <c r="IVL36" s="3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J36" s="1"/>
      <c r="IWM36" s="3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K36" s="1"/>
      <c r="IXN36" s="3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L36" s="1"/>
      <c r="IYO36" s="3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M36" s="1"/>
      <c r="IZP36" s="3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N36" s="1"/>
      <c r="JAQ36" s="3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O36" s="1"/>
      <c r="JBR36" s="3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P36" s="1"/>
      <c r="JCS36" s="3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Q36" s="1"/>
      <c r="JDT36" s="3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R36" s="1"/>
      <c r="JEU36" s="3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S36" s="1"/>
      <c r="JFV36" s="3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T36" s="1"/>
      <c r="JGW36" s="3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U36" s="1"/>
      <c r="JHX36" s="3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V36" s="1"/>
      <c r="JIY36" s="3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W36" s="1"/>
      <c r="JJZ36" s="3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X36" s="1"/>
      <c r="JLA36" s="3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Y36" s="1"/>
      <c r="JMB36" s="3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Z36" s="1"/>
      <c r="JNC36" s="3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OA36" s="1"/>
      <c r="JOD36" s="3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B36" s="1"/>
      <c r="JPE36" s="3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C36" s="1"/>
      <c r="JQF36" s="3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D36" s="1"/>
      <c r="JRG36" s="3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E36" s="1"/>
      <c r="JSH36" s="3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F36" s="1"/>
      <c r="JTI36" s="3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G36" s="1"/>
      <c r="JUJ36" s="3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H36" s="1"/>
      <c r="JVK36" s="3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I36" s="1"/>
      <c r="JWL36" s="3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J36" s="1"/>
      <c r="JXM36" s="3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K36" s="1"/>
      <c r="JYN36" s="3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L36" s="1"/>
      <c r="JZO36" s="3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M36" s="1"/>
      <c r="KAP36" s="3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N36" s="1"/>
      <c r="KBQ36" s="3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O36" s="1"/>
      <c r="KCR36" s="3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P36" s="1"/>
      <c r="KDS36" s="3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Q36" s="1"/>
      <c r="KET36" s="3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R36" s="1"/>
      <c r="KFU36" s="3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S36" s="1"/>
      <c r="KGV36" s="3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T36" s="1"/>
      <c r="KHW36" s="3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U36" s="1"/>
      <c r="KIX36" s="3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V36" s="1"/>
      <c r="KJY36" s="3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W36" s="1"/>
      <c r="KKZ36" s="3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X36" s="1"/>
      <c r="KMA36" s="3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Y36" s="1"/>
      <c r="KNB36" s="3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Z36" s="1"/>
      <c r="KOC36" s="3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PA36" s="1"/>
      <c r="KPD36" s="3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B36" s="1"/>
      <c r="KQE36" s="3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C36" s="1"/>
      <c r="KRF36" s="3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D36" s="1"/>
      <c r="KSG36" s="3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E36" s="1"/>
      <c r="KTH36" s="3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F36" s="1"/>
      <c r="KUI36" s="3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G36" s="1"/>
      <c r="KVJ36" s="3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H36" s="1"/>
      <c r="KWK36" s="3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I36" s="1"/>
      <c r="KXL36" s="3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J36" s="1"/>
      <c r="KYM36" s="3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K36" s="1"/>
      <c r="KZN36" s="3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L36" s="1"/>
      <c r="LAO36" s="3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M36" s="1"/>
      <c r="LBP36" s="3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N36" s="1"/>
      <c r="LCQ36" s="3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O36" s="1"/>
      <c r="LDR36" s="3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P36" s="1"/>
      <c r="LES36" s="3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Q36" s="1"/>
      <c r="LFT36" s="3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R36" s="1"/>
      <c r="LGU36" s="3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S36" s="1"/>
      <c r="LHV36" s="3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T36" s="1"/>
      <c r="LIW36" s="3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U36" s="1"/>
      <c r="LJX36" s="3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V36" s="1"/>
      <c r="LKY36" s="3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W36" s="1"/>
      <c r="LLZ36" s="3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X36" s="1"/>
      <c r="LNA36" s="3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Y36" s="1"/>
      <c r="LOB36" s="3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Z36" s="1"/>
      <c r="LPC36" s="3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QA36" s="1"/>
      <c r="LQD36" s="3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B36" s="1"/>
      <c r="LRE36" s="3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C36" s="1"/>
      <c r="LSF36" s="3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D36" s="1"/>
      <c r="LTG36" s="3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E36" s="1"/>
      <c r="LUH36" s="3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F36" s="1"/>
      <c r="LVI36" s="3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G36" s="1"/>
      <c r="LWJ36" s="3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H36" s="1"/>
      <c r="LXK36" s="3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I36" s="1"/>
      <c r="LYL36" s="3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J36" s="1"/>
      <c r="LZM36" s="3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K36" s="1"/>
      <c r="MAN36" s="3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L36" s="1"/>
      <c r="MBO36" s="3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M36" s="1"/>
      <c r="MCP36" s="3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N36" s="1"/>
      <c r="MDQ36" s="3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O36" s="1"/>
      <c r="MER36" s="3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P36" s="1"/>
      <c r="MFS36" s="3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Q36" s="1"/>
      <c r="MGT36" s="3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R36" s="1"/>
      <c r="MHU36" s="3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S36" s="1"/>
      <c r="MIV36" s="3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T36" s="1"/>
      <c r="MJW36" s="3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U36" s="1"/>
      <c r="MKX36" s="3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V36" s="1"/>
      <c r="MLY36" s="3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W36" s="1"/>
      <c r="MMZ36" s="3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X36" s="1"/>
      <c r="MOA36" s="3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Y36" s="1"/>
      <c r="MPB36" s="3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Z36" s="1"/>
      <c r="MQC36" s="3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RA36" s="1"/>
      <c r="MRD36" s="3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B36" s="1"/>
      <c r="MSE36" s="3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C36" s="1"/>
      <c r="MTF36" s="3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D36" s="1"/>
      <c r="MUG36" s="3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E36" s="1"/>
      <c r="MVH36" s="3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F36" s="1"/>
      <c r="MWI36" s="3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G36" s="1"/>
      <c r="MXJ36" s="3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H36" s="1"/>
      <c r="MYK36" s="3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I36" s="1"/>
      <c r="MZL36" s="3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J36" s="1"/>
      <c r="NAM36" s="3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K36" s="1"/>
      <c r="NBN36" s="3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L36" s="1"/>
      <c r="NCO36" s="3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M36" s="1"/>
      <c r="NDP36" s="3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N36" s="1"/>
      <c r="NEQ36" s="3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O36" s="1"/>
      <c r="NFR36" s="3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P36" s="1"/>
      <c r="NGS36" s="3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Q36" s="1"/>
      <c r="NHT36" s="3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R36" s="1"/>
      <c r="NIU36" s="3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S36" s="1"/>
      <c r="NJV36" s="3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T36" s="1"/>
      <c r="NKW36" s="3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U36" s="1"/>
      <c r="NLX36" s="3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V36" s="1"/>
      <c r="NMY36" s="3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W36" s="1"/>
      <c r="NNZ36" s="3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X36" s="1"/>
      <c r="NPA36" s="3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Y36" s="1"/>
      <c r="NQB36" s="3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Z36" s="1"/>
      <c r="NRC36" s="3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SA36" s="1"/>
      <c r="NSD36" s="3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B36" s="1"/>
      <c r="NTE36" s="3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C36" s="1"/>
      <c r="NUF36" s="3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D36" s="1"/>
      <c r="NVG36" s="3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E36" s="1"/>
      <c r="NWH36" s="3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F36" s="1"/>
      <c r="NXI36" s="3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G36" s="1"/>
      <c r="NYJ36" s="3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H36" s="1"/>
      <c r="NZK36" s="3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I36" s="1"/>
      <c r="OAL36" s="3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J36" s="1"/>
      <c r="OBM36" s="3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K36" s="1"/>
      <c r="OCN36" s="3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L36" s="1"/>
      <c r="ODO36" s="3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M36" s="1"/>
      <c r="OEP36" s="3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N36" s="1"/>
      <c r="OFQ36" s="3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O36" s="1"/>
      <c r="OGR36" s="3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P36" s="1"/>
      <c r="OHS36" s="3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Q36" s="1"/>
      <c r="OIT36" s="3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R36" s="1"/>
      <c r="OJU36" s="3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S36" s="1"/>
      <c r="OKV36" s="3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T36" s="1"/>
      <c r="OLW36" s="3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U36" s="1"/>
      <c r="OMX36" s="3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V36" s="1"/>
      <c r="ONY36" s="3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W36" s="1"/>
      <c r="OOZ36" s="3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X36" s="1"/>
      <c r="OQA36" s="3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Y36" s="1"/>
      <c r="ORB36" s="3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Z36" s="1"/>
      <c r="OSC36" s="3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TA36" s="1"/>
      <c r="OTD36" s="3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B36" s="1"/>
      <c r="OUE36" s="3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C36" s="1"/>
      <c r="OVF36" s="3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D36" s="1"/>
      <c r="OWG36" s="3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E36" s="1"/>
      <c r="OXH36" s="3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F36" s="1"/>
      <c r="OYI36" s="3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G36" s="1"/>
      <c r="OZJ36" s="3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H36" s="1"/>
      <c r="PAK36" s="3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I36" s="1"/>
      <c r="PBL36" s="3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J36" s="1"/>
      <c r="PCM36" s="3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K36" s="1"/>
      <c r="PDN36" s="3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L36" s="1"/>
      <c r="PEO36" s="3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M36" s="1"/>
      <c r="PFP36" s="3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N36" s="1"/>
      <c r="PGQ36" s="3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O36" s="1"/>
      <c r="PHR36" s="3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P36" s="1"/>
      <c r="PIS36" s="3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Q36" s="1"/>
      <c r="PJT36" s="3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R36" s="1"/>
      <c r="PKU36" s="3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S36" s="1"/>
      <c r="PLV36" s="3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T36" s="1"/>
      <c r="PMW36" s="3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U36" s="1"/>
      <c r="PNX36" s="3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V36" s="1"/>
      <c r="POY36" s="3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W36" s="1"/>
      <c r="PPZ36" s="3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X36" s="1"/>
      <c r="PRA36" s="3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Y36" s="1"/>
      <c r="PSB36" s="3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Z36" s="1"/>
      <c r="PTC36" s="3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UA36" s="1"/>
      <c r="PUD36" s="3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B36" s="1"/>
      <c r="PVE36" s="3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C36" s="1"/>
      <c r="PWF36" s="3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D36" s="1"/>
      <c r="PXG36" s="3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E36" s="1"/>
      <c r="PYH36" s="3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F36" s="1"/>
      <c r="PZI36" s="3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G36" s="1"/>
      <c r="QAJ36" s="3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H36" s="1"/>
      <c r="QBK36" s="3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I36" s="1"/>
      <c r="QCL36" s="3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J36" s="1"/>
      <c r="QDM36" s="3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K36" s="1"/>
      <c r="QEN36" s="3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L36" s="1"/>
      <c r="QFO36" s="3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M36" s="1"/>
      <c r="QGP36" s="3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N36" s="1"/>
      <c r="QHQ36" s="3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O36" s="1"/>
      <c r="QIR36" s="3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P36" s="1"/>
      <c r="QJS36" s="3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Q36" s="1"/>
      <c r="QKT36" s="3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R36" s="1"/>
      <c r="QLU36" s="3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S36" s="1"/>
      <c r="QMV36" s="3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T36" s="1"/>
      <c r="QNW36" s="3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U36" s="1"/>
      <c r="QOX36" s="3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V36" s="1"/>
      <c r="QPY36" s="3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W36" s="1"/>
      <c r="QQZ36" s="3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X36" s="1"/>
      <c r="QSA36" s="3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Y36" s="1"/>
      <c r="QTB36" s="3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Z36" s="1"/>
      <c r="QUC36" s="3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VA36" s="1"/>
      <c r="QVD36" s="3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B36" s="1"/>
      <c r="QWE36" s="3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C36" s="1"/>
      <c r="QXF36" s="3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D36" s="1"/>
      <c r="QYG36" s="3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E36" s="1"/>
      <c r="QZH36" s="3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F36" s="1"/>
      <c r="RAI36" s="3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G36" s="1"/>
      <c r="RBJ36" s="3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H36" s="1"/>
      <c r="RCK36" s="3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I36" s="1"/>
      <c r="RDL36" s="3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J36" s="1"/>
      <c r="REM36" s="3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K36" s="1"/>
      <c r="RFN36" s="3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L36" s="1"/>
      <c r="RGO36" s="3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M36" s="1"/>
      <c r="RHP36" s="3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N36" s="1"/>
      <c r="RIQ36" s="3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O36" s="1"/>
      <c r="RJR36" s="3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P36" s="1"/>
      <c r="RKS36" s="3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Q36" s="1"/>
      <c r="RLT36" s="3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R36" s="1"/>
      <c r="RMU36" s="3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S36" s="1"/>
      <c r="RNV36" s="3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T36" s="1"/>
      <c r="ROW36" s="3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U36" s="1"/>
      <c r="RPX36" s="3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V36" s="1"/>
      <c r="RQY36" s="3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W36" s="1"/>
      <c r="RRZ36" s="3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X36" s="1"/>
      <c r="RTA36" s="3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Y36" s="1"/>
      <c r="RUB36" s="3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Z36" s="1"/>
      <c r="RVC36" s="3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WA36" s="1"/>
      <c r="RWD36" s="3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B36" s="1"/>
      <c r="RXE36" s="3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C36" s="1"/>
      <c r="RYF36" s="3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D36" s="1"/>
      <c r="RZG36" s="3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E36" s="1"/>
      <c r="SAH36" s="3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F36" s="1"/>
      <c r="SBI36" s="3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G36" s="1"/>
      <c r="SCJ36" s="3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H36" s="1"/>
      <c r="SDK36" s="3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I36" s="1"/>
      <c r="SEL36" s="3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J36" s="1"/>
      <c r="SFM36" s="3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K36" s="1"/>
      <c r="SGN36" s="3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L36" s="1"/>
      <c r="SHO36" s="3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M36" s="1"/>
      <c r="SIP36" s="3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N36" s="1"/>
      <c r="SJQ36" s="3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O36" s="1"/>
      <c r="SKR36" s="3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P36" s="1"/>
      <c r="SLS36" s="3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Q36" s="1"/>
      <c r="SMT36" s="3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R36" s="1"/>
      <c r="SNU36" s="3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S36" s="1"/>
      <c r="SOV36" s="3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T36" s="1"/>
      <c r="SPW36" s="3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U36" s="1"/>
      <c r="SQX36" s="3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V36" s="1"/>
      <c r="SRY36" s="3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W36" s="1"/>
      <c r="SSZ36" s="3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X36" s="1"/>
      <c r="SUA36" s="3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Y36" s="1"/>
      <c r="SVB36" s="3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Z36" s="1"/>
      <c r="SWC36" s="3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XA36" s="1"/>
      <c r="SXD36" s="3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B36" s="1"/>
      <c r="SYE36" s="3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C36" s="1"/>
      <c r="SZF36" s="3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D36" s="1"/>
      <c r="TAG36" s="3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E36" s="1"/>
      <c r="TBH36" s="3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F36" s="1"/>
      <c r="TCI36" s="3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G36" s="1"/>
      <c r="TDJ36" s="3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H36" s="1"/>
      <c r="TEK36" s="3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I36" s="1"/>
      <c r="TFL36" s="3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J36" s="1"/>
      <c r="TGM36" s="3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K36" s="1"/>
      <c r="THN36" s="3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L36" s="1"/>
      <c r="TIO36" s="3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M36" s="1"/>
      <c r="TJP36" s="3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N36" s="1"/>
      <c r="TKQ36" s="3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O36" s="1"/>
      <c r="TLR36" s="3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P36" s="1"/>
      <c r="TMS36" s="3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Q36" s="1"/>
      <c r="TNT36" s="3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R36" s="1"/>
      <c r="TOU36" s="3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S36" s="1"/>
      <c r="TPV36" s="3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T36" s="1"/>
      <c r="TQW36" s="3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U36" s="1"/>
      <c r="TRX36" s="3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V36" s="1"/>
      <c r="TSY36" s="3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W36" s="1"/>
      <c r="TTZ36" s="3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X36" s="1"/>
      <c r="TVA36" s="3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Y36" s="1"/>
      <c r="TWB36" s="3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Z36" s="1"/>
      <c r="TXC36" s="3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YA36" s="1"/>
      <c r="TYD36" s="3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B36" s="1"/>
      <c r="TZE36" s="3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C36" s="1"/>
      <c r="UAF36" s="3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D36" s="1"/>
      <c r="UBG36" s="3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E36" s="1"/>
      <c r="UCH36" s="3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F36" s="1"/>
      <c r="UDI36" s="3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G36" s="1"/>
      <c r="UEJ36" s="3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H36" s="1"/>
      <c r="UFK36" s="3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I36" s="1"/>
      <c r="UGL36" s="3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J36" s="1"/>
      <c r="UHM36" s="3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K36" s="1"/>
      <c r="UIN36" s="3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L36" s="1"/>
      <c r="UJO36" s="3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M36" s="1"/>
      <c r="UKP36" s="3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N36" s="1"/>
      <c r="ULQ36" s="3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O36" s="1"/>
      <c r="UMR36" s="3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P36" s="1"/>
      <c r="UNS36" s="3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Q36" s="1"/>
      <c r="UOT36" s="3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R36" s="1"/>
      <c r="UPU36" s="3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S36" s="1"/>
      <c r="UQV36" s="3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T36" s="1"/>
      <c r="URW36" s="3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U36" s="1"/>
      <c r="USX36" s="3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V36" s="1"/>
      <c r="UTY36" s="3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W36" s="1"/>
      <c r="UUZ36" s="3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X36" s="1"/>
      <c r="UWA36" s="3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Y36" s="1"/>
      <c r="UXB36" s="3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Z36" s="1"/>
      <c r="UYC36" s="3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ZA36" s="1"/>
      <c r="UZD36" s="3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B36" s="1"/>
      <c r="VAE36" s="3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C36" s="1"/>
      <c r="VBF36" s="3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D36" s="1"/>
      <c r="VCG36" s="3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E36" s="1"/>
      <c r="VDH36" s="3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F36" s="1"/>
      <c r="VEI36" s="3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G36" s="1"/>
      <c r="VFJ36" s="3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H36" s="1"/>
      <c r="VGK36" s="3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I36" s="1"/>
      <c r="VHL36" s="3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J36" s="1"/>
      <c r="VIM36" s="3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K36" s="1"/>
      <c r="VJN36" s="3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L36" s="1"/>
      <c r="VKO36" s="3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M36" s="1"/>
      <c r="VLP36" s="3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N36" s="1"/>
      <c r="VMQ36" s="3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O36" s="1"/>
      <c r="VNR36" s="3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P36" s="1"/>
      <c r="VOS36" s="3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Q36" s="1"/>
      <c r="VPT36" s="3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R36" s="1"/>
      <c r="VQU36" s="3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S36" s="1"/>
      <c r="VRV36" s="3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T36" s="1"/>
      <c r="VSW36" s="3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U36" s="1"/>
      <c r="VTX36" s="3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V36" s="1"/>
      <c r="VUY36" s="3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W36" s="1"/>
      <c r="VVZ36" s="3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X36" s="1"/>
      <c r="VXA36" s="3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Y36" s="1"/>
      <c r="VYB36" s="3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Z36" s="1"/>
      <c r="VZC36" s="3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WAA36" s="1"/>
      <c r="WAD36" s="3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B36" s="1"/>
      <c r="WBE36" s="3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C36" s="1"/>
      <c r="WCF36" s="3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D36" s="1"/>
      <c r="WDG36" s="3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E36" s="1"/>
      <c r="WEH36" s="3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F36" s="1"/>
      <c r="WFI36" s="3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G36" s="1"/>
      <c r="WGJ36" s="3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H36" s="1"/>
      <c r="WHK36" s="3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I36" s="1"/>
      <c r="WIL36" s="3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J36" s="1"/>
      <c r="WJM36" s="3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K36" s="1"/>
      <c r="WKN36" s="3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L36" s="1"/>
      <c r="WLO36" s="3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M36" s="1"/>
      <c r="WMP36" s="3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N36" s="1"/>
      <c r="WNQ36" s="3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O36" s="1"/>
      <c r="WOR36" s="3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P36" s="1"/>
      <c r="WPS36" s="3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Q36" s="1"/>
      <c r="WQT36" s="3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R36" s="1"/>
      <c r="WRU36" s="3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S36" s="1"/>
      <c r="WSV36" s="3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T36" s="1"/>
      <c r="WTW36" s="3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U36" s="1"/>
      <c r="WUX36" s="3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V36" s="1"/>
      <c r="WVY36" s="3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W36" s="1"/>
      <c r="WWZ36" s="3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X36" s="1"/>
      <c r="WYA36" s="3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Y36" s="1"/>
      <c r="WZB36" s="3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Z36" s="1"/>
      <c r="XAC36" s="3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BA36" s="1"/>
      <c r="XBD36" s="3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B36" s="1"/>
      <c r="XCE36" s="3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C36" s="1"/>
      <c r="XDF36" s="3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D36" s="1"/>
      <c r="XEG36" s="3"/>
      <c r="XEI36" s="8"/>
      <c r="XEJ36" s="8"/>
      <c r="XEK36" s="8"/>
      <c r="XEL36" s="8"/>
      <c r="XEM36" s="8"/>
      <c r="XEN36" s="8"/>
      <c r="XEO36" s="8"/>
      <c r="XEP36" s="8"/>
      <c r="XEQ36" s="8"/>
      <c r="XER36" s="8"/>
      <c r="XES36" s="8"/>
      <c r="XET36" s="8"/>
      <c r="XEU36" s="8"/>
      <c r="XEV36" s="8"/>
      <c r="XEW36" s="8"/>
      <c r="XEX36" s="8"/>
      <c r="XEY36" s="8"/>
      <c r="XEZ36" s="8"/>
      <c r="XFA36" s="8"/>
      <c r="XFB36" s="8"/>
    </row>
    <row r="37" spans="1:1022 1025:2048 2051:3072 3074:14336 14338:15359 15362:16382" ht="21" x14ac:dyDescent="0.2">
      <c r="A37" s="3" t="s">
        <v>77</v>
      </c>
      <c r="C37" s="8">
        <v>55483951</v>
      </c>
      <c r="D37" s="8"/>
      <c r="E37" s="8">
        <v>219334475854</v>
      </c>
      <c r="F37" s="8"/>
      <c r="G37" s="8">
        <v>366221374703.89203</v>
      </c>
      <c r="H37" s="8"/>
      <c r="I37" s="8">
        <v>0</v>
      </c>
      <c r="J37" s="8"/>
      <c r="K37" s="8">
        <v>0</v>
      </c>
      <c r="L37" s="8"/>
      <c r="M37" s="8">
        <v>-3449156</v>
      </c>
      <c r="N37" s="8"/>
      <c r="O37" s="8">
        <v>20057506219</v>
      </c>
      <c r="P37" s="8"/>
      <c r="Q37" s="8">
        <v>52034795</v>
      </c>
      <c r="R37" s="8"/>
      <c r="S37" s="8">
        <v>6220</v>
      </c>
      <c r="T37" s="8"/>
      <c r="U37" s="8">
        <v>205699563240</v>
      </c>
      <c r="V37" s="8"/>
      <c r="W37" s="8">
        <v>321730669171.84497</v>
      </c>
      <c r="Y37" s="1">
        <v>2.122469597378996E-2</v>
      </c>
      <c r="AA37" s="43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X37" s="1"/>
      <c r="BA37" s="3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Y37" s="1"/>
      <c r="CB37" s="3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Z37" s="1"/>
      <c r="DC37" s="3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EA37" s="1"/>
      <c r="ED37" s="3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B37" s="1"/>
      <c r="FE37" s="3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C37" s="1"/>
      <c r="GF37" s="3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D37" s="1"/>
      <c r="HG37" s="3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E37" s="1"/>
      <c r="IH37" s="3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F37" s="1"/>
      <c r="JI37" s="3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G37" s="1"/>
      <c r="KJ37" s="3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H37" s="1"/>
      <c r="LK37" s="3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I37" s="1"/>
      <c r="ML37" s="3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J37" s="1"/>
      <c r="NM37" s="3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K37" s="1"/>
      <c r="ON37" s="3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L37" s="1"/>
      <c r="PO37" s="3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M37" s="1"/>
      <c r="QP37" s="3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N37" s="1"/>
      <c r="RQ37" s="3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O37" s="1"/>
      <c r="SR37" s="3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P37" s="1"/>
      <c r="TS37" s="3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Q37" s="1"/>
      <c r="UT37" s="3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R37" s="1"/>
      <c r="VU37" s="3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S37" s="1"/>
      <c r="WV37" s="3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T37" s="1"/>
      <c r="XW37" s="3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U37" s="1"/>
      <c r="YX37" s="3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V37" s="1"/>
      <c r="ZY37" s="3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W37" s="1"/>
      <c r="AAZ37" s="3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X37" s="1"/>
      <c r="ACA37" s="3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Y37" s="1"/>
      <c r="ADB37" s="3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Z37" s="1"/>
      <c r="AEC37" s="3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FA37" s="1"/>
      <c r="AFD37" s="3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B37" s="1"/>
      <c r="AGE37" s="3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C37" s="1"/>
      <c r="AHF37" s="3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D37" s="1"/>
      <c r="AIG37" s="3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E37" s="1"/>
      <c r="AJH37" s="3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F37" s="1"/>
      <c r="AKI37" s="3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G37" s="1"/>
      <c r="ALJ37" s="3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H37" s="1"/>
      <c r="AMK37" s="3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I37" s="1"/>
      <c r="ANL37" s="3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J37" s="1"/>
      <c r="AOM37" s="3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K37" s="1"/>
      <c r="APN37" s="3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L37" s="1"/>
      <c r="AQO37" s="3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M37" s="1"/>
      <c r="ARP37" s="3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N37" s="1"/>
      <c r="ASQ37" s="3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O37" s="1"/>
      <c r="ATR37" s="3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P37" s="1"/>
      <c r="AUS37" s="3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Q37" s="1"/>
      <c r="AVT37" s="3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R37" s="1"/>
      <c r="AWU37" s="3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S37" s="1"/>
      <c r="AXV37" s="3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T37" s="1"/>
      <c r="AYW37" s="3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U37" s="1"/>
      <c r="AZX37" s="3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V37" s="1"/>
      <c r="BAY37" s="3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W37" s="1"/>
      <c r="BBZ37" s="3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X37" s="1"/>
      <c r="BDA37" s="3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Y37" s="1"/>
      <c r="BEB37" s="3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Z37" s="1"/>
      <c r="BFC37" s="3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GA37" s="1"/>
      <c r="BGD37" s="3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B37" s="1"/>
      <c r="BHE37" s="3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C37" s="1"/>
      <c r="BIF37" s="3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D37" s="1"/>
      <c r="BJG37" s="3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E37" s="1"/>
      <c r="BKH37" s="3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F37" s="1"/>
      <c r="BLI37" s="3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G37" s="1"/>
      <c r="BMJ37" s="3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H37" s="1"/>
      <c r="BNK37" s="3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I37" s="1"/>
      <c r="BOL37" s="3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J37" s="1"/>
      <c r="BPM37" s="3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K37" s="1"/>
      <c r="BQN37" s="3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L37" s="1"/>
      <c r="BRO37" s="3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M37" s="1"/>
      <c r="BSP37" s="3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N37" s="1"/>
      <c r="BTQ37" s="3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O37" s="1"/>
      <c r="BUR37" s="3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P37" s="1"/>
      <c r="BVS37" s="3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Q37" s="1"/>
      <c r="BWT37" s="3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R37" s="1"/>
      <c r="BXU37" s="3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S37" s="1"/>
      <c r="BYV37" s="3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T37" s="1"/>
      <c r="BZW37" s="3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U37" s="1"/>
      <c r="CAX37" s="3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V37" s="1"/>
      <c r="CBY37" s="3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W37" s="1"/>
      <c r="CCZ37" s="3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X37" s="1"/>
      <c r="CEA37" s="3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Y37" s="1"/>
      <c r="CFB37" s="3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Z37" s="1"/>
      <c r="CGC37" s="3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HA37" s="1"/>
      <c r="CHD37" s="3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B37" s="1"/>
      <c r="CIE37" s="3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C37" s="1"/>
      <c r="CJF37" s="3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D37" s="1"/>
      <c r="CKG37" s="3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E37" s="1"/>
      <c r="CLH37" s="3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F37" s="1"/>
      <c r="CMI37" s="3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G37" s="1"/>
      <c r="CNJ37" s="3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H37" s="1"/>
      <c r="COK37" s="3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I37" s="1"/>
      <c r="CPL37" s="3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J37" s="1"/>
      <c r="CQM37" s="3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K37" s="1"/>
      <c r="CRN37" s="3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L37" s="1"/>
      <c r="CSO37" s="3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M37" s="1"/>
      <c r="CTP37" s="3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N37" s="1"/>
      <c r="CUQ37" s="3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O37" s="1"/>
      <c r="CVR37" s="3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P37" s="1"/>
      <c r="CWS37" s="3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Q37" s="1"/>
      <c r="CXT37" s="3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R37" s="1"/>
      <c r="CYU37" s="3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S37" s="1"/>
      <c r="CZV37" s="3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T37" s="1"/>
      <c r="DAW37" s="3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U37" s="1"/>
      <c r="DBX37" s="3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V37" s="1"/>
      <c r="DCY37" s="3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W37" s="1"/>
      <c r="DDZ37" s="3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X37" s="1"/>
      <c r="DFA37" s="3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Y37" s="1"/>
      <c r="DGB37" s="3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Z37" s="1"/>
      <c r="DHC37" s="3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IA37" s="1"/>
      <c r="DID37" s="3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B37" s="1"/>
      <c r="DJE37" s="3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C37" s="1"/>
      <c r="DKF37" s="3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D37" s="1"/>
      <c r="DLG37" s="3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E37" s="1"/>
      <c r="DMH37" s="3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F37" s="1"/>
      <c r="DNI37" s="3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G37" s="1"/>
      <c r="DOJ37" s="3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H37" s="1"/>
      <c r="DPK37" s="3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I37" s="1"/>
      <c r="DQL37" s="3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J37" s="1"/>
      <c r="DRM37" s="3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K37" s="1"/>
      <c r="DSN37" s="3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L37" s="1"/>
      <c r="DTO37" s="3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M37" s="1"/>
      <c r="DUP37" s="3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N37" s="1"/>
      <c r="DVQ37" s="3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O37" s="1"/>
      <c r="DWR37" s="3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P37" s="1"/>
      <c r="DXS37" s="3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Q37" s="1"/>
      <c r="DYT37" s="3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R37" s="1"/>
      <c r="DZU37" s="3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S37" s="1"/>
      <c r="EAV37" s="3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T37" s="1"/>
      <c r="EBW37" s="3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U37" s="1"/>
      <c r="ECX37" s="3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V37" s="1"/>
      <c r="EDY37" s="3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W37" s="1"/>
      <c r="EEZ37" s="3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X37" s="1"/>
      <c r="EGA37" s="3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Y37" s="1"/>
      <c r="EHB37" s="3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Z37" s="1"/>
      <c r="EIC37" s="3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JA37" s="1"/>
      <c r="EJD37" s="3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B37" s="1"/>
      <c r="EKE37" s="3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C37" s="1"/>
      <c r="ELF37" s="3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D37" s="1"/>
      <c r="EMG37" s="3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E37" s="1"/>
      <c r="ENH37" s="3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F37" s="1"/>
      <c r="EOI37" s="3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G37" s="1"/>
      <c r="EPJ37" s="3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H37" s="1"/>
      <c r="EQK37" s="3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I37" s="1"/>
      <c r="ERL37" s="3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J37" s="1"/>
      <c r="ESM37" s="3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K37" s="1"/>
      <c r="ETN37" s="3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L37" s="1"/>
      <c r="EUO37" s="3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M37" s="1"/>
      <c r="EVP37" s="3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N37" s="1"/>
      <c r="EWQ37" s="3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O37" s="1"/>
      <c r="EXR37" s="3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P37" s="1"/>
      <c r="EYS37" s="3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Q37" s="1"/>
      <c r="EZT37" s="3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R37" s="1"/>
      <c r="FAU37" s="3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S37" s="1"/>
      <c r="FBV37" s="3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T37" s="1"/>
      <c r="FCW37" s="3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U37" s="1"/>
      <c r="FDX37" s="3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V37" s="1"/>
      <c r="FEY37" s="3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W37" s="1"/>
      <c r="FFZ37" s="3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X37" s="1"/>
      <c r="FHA37" s="3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Y37" s="1"/>
      <c r="FIB37" s="3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Z37" s="1"/>
      <c r="FJC37" s="3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KA37" s="1"/>
      <c r="FKD37" s="3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B37" s="1"/>
      <c r="FLE37" s="3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C37" s="1"/>
      <c r="FMF37" s="3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D37" s="1"/>
      <c r="FNG37" s="3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E37" s="1"/>
      <c r="FOH37" s="3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F37" s="1"/>
      <c r="FPI37" s="3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G37" s="1"/>
      <c r="FQJ37" s="3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H37" s="1"/>
      <c r="FRK37" s="3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I37" s="1"/>
      <c r="FSL37" s="3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J37" s="1"/>
      <c r="FTM37" s="3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K37" s="1"/>
      <c r="FUN37" s="3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L37" s="1"/>
      <c r="FVO37" s="3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M37" s="1"/>
      <c r="FWP37" s="3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N37" s="1"/>
      <c r="FXQ37" s="3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O37" s="1"/>
      <c r="FYR37" s="3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P37" s="1"/>
      <c r="FZS37" s="3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Q37" s="1"/>
      <c r="GAT37" s="3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R37" s="1"/>
      <c r="GBU37" s="3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S37" s="1"/>
      <c r="GCV37" s="3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T37" s="1"/>
      <c r="GDW37" s="3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U37" s="1"/>
      <c r="GEX37" s="3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V37" s="1"/>
      <c r="GFY37" s="3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W37" s="1"/>
      <c r="GGZ37" s="3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X37" s="1"/>
      <c r="GIA37" s="3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Y37" s="1"/>
      <c r="GJB37" s="3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Z37" s="1"/>
      <c r="GKC37" s="3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LA37" s="1"/>
      <c r="GLD37" s="3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B37" s="1"/>
      <c r="GME37" s="3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C37" s="1"/>
      <c r="GNF37" s="3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D37" s="1"/>
      <c r="GOG37" s="3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E37" s="1"/>
      <c r="GPH37" s="3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F37" s="1"/>
      <c r="GQI37" s="3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G37" s="1"/>
      <c r="GRJ37" s="3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H37" s="1"/>
      <c r="GSK37" s="3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I37" s="1"/>
      <c r="GTL37" s="3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J37" s="1"/>
      <c r="GUM37" s="3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K37" s="1"/>
      <c r="GVN37" s="3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L37" s="1"/>
      <c r="GWO37" s="3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M37" s="1"/>
      <c r="GXP37" s="3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N37" s="1"/>
      <c r="GYQ37" s="3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O37" s="1"/>
      <c r="GZR37" s="3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P37" s="1"/>
      <c r="HAS37" s="3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Q37" s="1"/>
      <c r="HBT37" s="3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R37" s="1"/>
      <c r="HCU37" s="3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S37" s="1"/>
      <c r="HDV37" s="3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T37" s="1"/>
      <c r="HEW37" s="3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U37" s="1"/>
      <c r="HFX37" s="3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V37" s="1"/>
      <c r="HGY37" s="3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W37" s="1"/>
      <c r="HHZ37" s="3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X37" s="1"/>
      <c r="HJA37" s="3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Y37" s="1"/>
      <c r="HKB37" s="3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Z37" s="1"/>
      <c r="HLC37" s="3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MA37" s="1"/>
      <c r="HMD37" s="3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B37" s="1"/>
      <c r="HNE37" s="3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C37" s="1"/>
      <c r="HOF37" s="3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D37" s="1"/>
      <c r="HPG37" s="3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E37" s="1"/>
      <c r="HQH37" s="3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F37" s="1"/>
      <c r="HRI37" s="3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G37" s="1"/>
      <c r="HSJ37" s="3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H37" s="1"/>
      <c r="HTK37" s="3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I37" s="1"/>
      <c r="HUL37" s="3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J37" s="1"/>
      <c r="HVM37" s="3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K37" s="1"/>
      <c r="HWN37" s="3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L37" s="1"/>
      <c r="HXO37" s="3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M37" s="1"/>
      <c r="HYP37" s="3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N37" s="1"/>
      <c r="HZQ37" s="3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O37" s="1"/>
      <c r="IAR37" s="3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P37" s="1"/>
      <c r="IBS37" s="3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Q37" s="1"/>
      <c r="ICT37" s="3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R37" s="1"/>
      <c r="IDU37" s="3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S37" s="1"/>
      <c r="IEV37" s="3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T37" s="1"/>
      <c r="IFW37" s="3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U37" s="1"/>
      <c r="IGX37" s="3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V37" s="1"/>
      <c r="IHY37" s="3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W37" s="1"/>
      <c r="IIZ37" s="3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X37" s="1"/>
      <c r="IKA37" s="3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Y37" s="1"/>
      <c r="ILB37" s="3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Z37" s="1"/>
      <c r="IMC37" s="3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NA37" s="1"/>
      <c r="IND37" s="3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B37" s="1"/>
      <c r="IOE37" s="3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C37" s="1"/>
      <c r="IPF37" s="3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D37" s="1"/>
      <c r="IQG37" s="3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E37" s="1"/>
      <c r="IRH37" s="3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F37" s="1"/>
      <c r="ISI37" s="3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G37" s="1"/>
      <c r="ITJ37" s="3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H37" s="1"/>
      <c r="IUK37" s="3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I37" s="1"/>
      <c r="IVL37" s="3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J37" s="1"/>
      <c r="IWM37" s="3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K37" s="1"/>
      <c r="IXN37" s="3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L37" s="1"/>
      <c r="IYO37" s="3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M37" s="1"/>
      <c r="IZP37" s="3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N37" s="1"/>
      <c r="JAQ37" s="3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O37" s="1"/>
      <c r="JBR37" s="3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P37" s="1"/>
      <c r="JCS37" s="3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Q37" s="1"/>
      <c r="JDT37" s="3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R37" s="1"/>
      <c r="JEU37" s="3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S37" s="1"/>
      <c r="JFV37" s="3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T37" s="1"/>
      <c r="JGW37" s="3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U37" s="1"/>
      <c r="JHX37" s="3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V37" s="1"/>
      <c r="JIY37" s="3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W37" s="1"/>
      <c r="JJZ37" s="3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X37" s="1"/>
      <c r="JLA37" s="3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Y37" s="1"/>
      <c r="JMB37" s="3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Z37" s="1"/>
      <c r="JNC37" s="3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OA37" s="1"/>
      <c r="JOD37" s="3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B37" s="1"/>
      <c r="JPE37" s="3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C37" s="1"/>
      <c r="JQF37" s="3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D37" s="1"/>
      <c r="JRG37" s="3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E37" s="1"/>
      <c r="JSH37" s="3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F37" s="1"/>
      <c r="JTI37" s="3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G37" s="1"/>
      <c r="JUJ37" s="3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H37" s="1"/>
      <c r="JVK37" s="3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I37" s="1"/>
      <c r="JWL37" s="3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J37" s="1"/>
      <c r="JXM37" s="3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K37" s="1"/>
      <c r="JYN37" s="3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L37" s="1"/>
      <c r="JZO37" s="3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M37" s="1"/>
      <c r="KAP37" s="3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N37" s="1"/>
      <c r="KBQ37" s="3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O37" s="1"/>
      <c r="KCR37" s="3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P37" s="1"/>
      <c r="KDS37" s="3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Q37" s="1"/>
      <c r="KET37" s="3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R37" s="1"/>
      <c r="KFU37" s="3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S37" s="1"/>
      <c r="KGV37" s="3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T37" s="1"/>
      <c r="KHW37" s="3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U37" s="1"/>
      <c r="KIX37" s="3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V37" s="1"/>
      <c r="KJY37" s="3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W37" s="1"/>
      <c r="KKZ37" s="3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X37" s="1"/>
      <c r="KMA37" s="3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Y37" s="1"/>
      <c r="KNB37" s="3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Z37" s="1"/>
      <c r="KOC37" s="3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PA37" s="1"/>
      <c r="KPD37" s="3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B37" s="1"/>
      <c r="KQE37" s="3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C37" s="1"/>
      <c r="KRF37" s="3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D37" s="1"/>
      <c r="KSG37" s="3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E37" s="1"/>
      <c r="KTH37" s="3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F37" s="1"/>
      <c r="KUI37" s="3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G37" s="1"/>
      <c r="KVJ37" s="3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H37" s="1"/>
      <c r="KWK37" s="3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I37" s="1"/>
      <c r="KXL37" s="3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J37" s="1"/>
      <c r="KYM37" s="3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K37" s="1"/>
      <c r="KZN37" s="3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L37" s="1"/>
      <c r="LAO37" s="3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M37" s="1"/>
      <c r="LBP37" s="3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N37" s="1"/>
      <c r="LCQ37" s="3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O37" s="1"/>
      <c r="LDR37" s="3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P37" s="1"/>
      <c r="LES37" s="3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Q37" s="1"/>
      <c r="LFT37" s="3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R37" s="1"/>
      <c r="LGU37" s="3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S37" s="1"/>
      <c r="LHV37" s="3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T37" s="1"/>
      <c r="LIW37" s="3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U37" s="1"/>
      <c r="LJX37" s="3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V37" s="1"/>
      <c r="LKY37" s="3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W37" s="1"/>
      <c r="LLZ37" s="3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X37" s="1"/>
      <c r="LNA37" s="3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Y37" s="1"/>
      <c r="LOB37" s="3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Z37" s="1"/>
      <c r="LPC37" s="3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QA37" s="1"/>
      <c r="LQD37" s="3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B37" s="1"/>
      <c r="LRE37" s="3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C37" s="1"/>
      <c r="LSF37" s="3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D37" s="1"/>
      <c r="LTG37" s="3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E37" s="1"/>
      <c r="LUH37" s="3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F37" s="1"/>
      <c r="LVI37" s="3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G37" s="1"/>
      <c r="LWJ37" s="3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H37" s="1"/>
      <c r="LXK37" s="3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I37" s="1"/>
      <c r="LYL37" s="3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J37" s="1"/>
      <c r="LZM37" s="3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K37" s="1"/>
      <c r="MAN37" s="3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L37" s="1"/>
      <c r="MBO37" s="3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M37" s="1"/>
      <c r="MCP37" s="3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N37" s="1"/>
      <c r="MDQ37" s="3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O37" s="1"/>
      <c r="MER37" s="3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P37" s="1"/>
      <c r="MFS37" s="3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Q37" s="1"/>
      <c r="MGT37" s="3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R37" s="1"/>
      <c r="MHU37" s="3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S37" s="1"/>
      <c r="MIV37" s="3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T37" s="1"/>
      <c r="MJW37" s="3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U37" s="1"/>
      <c r="MKX37" s="3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V37" s="1"/>
      <c r="MLY37" s="3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W37" s="1"/>
      <c r="MMZ37" s="3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X37" s="1"/>
      <c r="MOA37" s="3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Y37" s="1"/>
      <c r="MPB37" s="3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Z37" s="1"/>
      <c r="MQC37" s="3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RA37" s="1"/>
      <c r="MRD37" s="3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B37" s="1"/>
      <c r="MSE37" s="3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C37" s="1"/>
      <c r="MTF37" s="3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D37" s="1"/>
      <c r="MUG37" s="3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E37" s="1"/>
      <c r="MVH37" s="3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F37" s="1"/>
      <c r="MWI37" s="3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G37" s="1"/>
      <c r="MXJ37" s="3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H37" s="1"/>
      <c r="MYK37" s="3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I37" s="1"/>
      <c r="MZL37" s="3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J37" s="1"/>
      <c r="NAM37" s="3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K37" s="1"/>
      <c r="NBN37" s="3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L37" s="1"/>
      <c r="NCO37" s="3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M37" s="1"/>
      <c r="NDP37" s="3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N37" s="1"/>
      <c r="NEQ37" s="3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O37" s="1"/>
      <c r="NFR37" s="3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P37" s="1"/>
      <c r="NGS37" s="3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Q37" s="1"/>
      <c r="NHT37" s="3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R37" s="1"/>
      <c r="NIU37" s="3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S37" s="1"/>
      <c r="NJV37" s="3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T37" s="1"/>
      <c r="NKW37" s="3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U37" s="1"/>
      <c r="NLX37" s="3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V37" s="1"/>
      <c r="NMY37" s="3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W37" s="1"/>
      <c r="NNZ37" s="3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X37" s="1"/>
      <c r="NPA37" s="3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Y37" s="1"/>
      <c r="NQB37" s="3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Z37" s="1"/>
      <c r="NRC37" s="3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SA37" s="1"/>
      <c r="NSD37" s="3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B37" s="1"/>
      <c r="NTE37" s="3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C37" s="1"/>
      <c r="NUF37" s="3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D37" s="1"/>
      <c r="NVG37" s="3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E37" s="1"/>
      <c r="NWH37" s="3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F37" s="1"/>
      <c r="NXI37" s="3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G37" s="1"/>
      <c r="NYJ37" s="3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H37" s="1"/>
      <c r="NZK37" s="3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I37" s="1"/>
      <c r="OAL37" s="3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J37" s="1"/>
      <c r="OBM37" s="3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K37" s="1"/>
      <c r="OCN37" s="3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L37" s="1"/>
      <c r="ODO37" s="3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M37" s="1"/>
      <c r="OEP37" s="3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N37" s="1"/>
      <c r="OFQ37" s="3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O37" s="1"/>
      <c r="OGR37" s="3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P37" s="1"/>
      <c r="OHS37" s="3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Q37" s="1"/>
      <c r="OIT37" s="3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R37" s="1"/>
      <c r="OJU37" s="3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S37" s="1"/>
      <c r="OKV37" s="3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T37" s="1"/>
      <c r="OLW37" s="3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U37" s="1"/>
      <c r="OMX37" s="3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V37" s="1"/>
      <c r="ONY37" s="3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W37" s="1"/>
      <c r="OOZ37" s="3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X37" s="1"/>
      <c r="OQA37" s="3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Y37" s="1"/>
      <c r="ORB37" s="3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Z37" s="1"/>
      <c r="OSC37" s="3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TA37" s="1"/>
      <c r="OTD37" s="3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B37" s="1"/>
      <c r="OUE37" s="3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C37" s="1"/>
      <c r="OVF37" s="3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D37" s="1"/>
      <c r="OWG37" s="3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E37" s="1"/>
      <c r="OXH37" s="3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F37" s="1"/>
      <c r="OYI37" s="3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G37" s="1"/>
      <c r="OZJ37" s="3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H37" s="1"/>
      <c r="PAK37" s="3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I37" s="1"/>
      <c r="PBL37" s="3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J37" s="1"/>
      <c r="PCM37" s="3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K37" s="1"/>
      <c r="PDN37" s="3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L37" s="1"/>
      <c r="PEO37" s="3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M37" s="1"/>
      <c r="PFP37" s="3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N37" s="1"/>
      <c r="PGQ37" s="3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O37" s="1"/>
      <c r="PHR37" s="3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P37" s="1"/>
      <c r="PIS37" s="3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Q37" s="1"/>
      <c r="PJT37" s="3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R37" s="1"/>
      <c r="PKU37" s="3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S37" s="1"/>
      <c r="PLV37" s="3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T37" s="1"/>
      <c r="PMW37" s="3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U37" s="1"/>
      <c r="PNX37" s="3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V37" s="1"/>
      <c r="POY37" s="3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W37" s="1"/>
      <c r="PPZ37" s="3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X37" s="1"/>
      <c r="PRA37" s="3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Y37" s="1"/>
      <c r="PSB37" s="3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Z37" s="1"/>
      <c r="PTC37" s="3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UA37" s="1"/>
      <c r="PUD37" s="3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B37" s="1"/>
      <c r="PVE37" s="3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C37" s="1"/>
      <c r="PWF37" s="3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D37" s="1"/>
      <c r="PXG37" s="3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E37" s="1"/>
      <c r="PYH37" s="3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F37" s="1"/>
      <c r="PZI37" s="3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G37" s="1"/>
      <c r="QAJ37" s="3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H37" s="1"/>
      <c r="QBK37" s="3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I37" s="1"/>
      <c r="QCL37" s="3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J37" s="1"/>
      <c r="QDM37" s="3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K37" s="1"/>
      <c r="QEN37" s="3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L37" s="1"/>
      <c r="QFO37" s="3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M37" s="1"/>
      <c r="QGP37" s="3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N37" s="1"/>
      <c r="QHQ37" s="3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O37" s="1"/>
      <c r="QIR37" s="3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P37" s="1"/>
      <c r="QJS37" s="3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Q37" s="1"/>
      <c r="QKT37" s="3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R37" s="1"/>
      <c r="QLU37" s="3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S37" s="1"/>
      <c r="QMV37" s="3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T37" s="1"/>
      <c r="QNW37" s="3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U37" s="1"/>
      <c r="QOX37" s="3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V37" s="1"/>
      <c r="QPY37" s="3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W37" s="1"/>
      <c r="QQZ37" s="3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X37" s="1"/>
      <c r="QSA37" s="3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Y37" s="1"/>
      <c r="QTB37" s="3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Z37" s="1"/>
      <c r="QUC37" s="3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VA37" s="1"/>
      <c r="QVD37" s="3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B37" s="1"/>
      <c r="QWE37" s="3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C37" s="1"/>
      <c r="QXF37" s="3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D37" s="1"/>
      <c r="QYG37" s="3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E37" s="1"/>
      <c r="QZH37" s="3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F37" s="1"/>
      <c r="RAI37" s="3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G37" s="1"/>
      <c r="RBJ37" s="3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H37" s="1"/>
      <c r="RCK37" s="3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I37" s="1"/>
      <c r="RDL37" s="3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J37" s="1"/>
      <c r="REM37" s="3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K37" s="1"/>
      <c r="RFN37" s="3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L37" s="1"/>
      <c r="RGO37" s="3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M37" s="1"/>
      <c r="RHP37" s="3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N37" s="1"/>
      <c r="RIQ37" s="3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O37" s="1"/>
      <c r="RJR37" s="3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P37" s="1"/>
      <c r="RKS37" s="3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Q37" s="1"/>
      <c r="RLT37" s="3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R37" s="1"/>
      <c r="RMU37" s="3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S37" s="1"/>
      <c r="RNV37" s="3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T37" s="1"/>
      <c r="ROW37" s="3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U37" s="1"/>
      <c r="RPX37" s="3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V37" s="1"/>
      <c r="RQY37" s="3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W37" s="1"/>
      <c r="RRZ37" s="3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X37" s="1"/>
      <c r="RTA37" s="3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Y37" s="1"/>
      <c r="RUB37" s="3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Z37" s="1"/>
      <c r="RVC37" s="3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WA37" s="1"/>
      <c r="RWD37" s="3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B37" s="1"/>
      <c r="RXE37" s="3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C37" s="1"/>
      <c r="RYF37" s="3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D37" s="1"/>
      <c r="RZG37" s="3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E37" s="1"/>
      <c r="SAH37" s="3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F37" s="1"/>
      <c r="SBI37" s="3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G37" s="1"/>
      <c r="SCJ37" s="3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H37" s="1"/>
      <c r="SDK37" s="3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I37" s="1"/>
      <c r="SEL37" s="3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J37" s="1"/>
      <c r="SFM37" s="3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K37" s="1"/>
      <c r="SGN37" s="3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L37" s="1"/>
      <c r="SHO37" s="3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M37" s="1"/>
      <c r="SIP37" s="3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N37" s="1"/>
      <c r="SJQ37" s="3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O37" s="1"/>
      <c r="SKR37" s="3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P37" s="1"/>
      <c r="SLS37" s="3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Q37" s="1"/>
      <c r="SMT37" s="3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R37" s="1"/>
      <c r="SNU37" s="3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S37" s="1"/>
      <c r="SOV37" s="3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T37" s="1"/>
      <c r="SPW37" s="3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U37" s="1"/>
      <c r="SQX37" s="3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V37" s="1"/>
      <c r="SRY37" s="3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W37" s="1"/>
      <c r="SSZ37" s="3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X37" s="1"/>
      <c r="SUA37" s="3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Y37" s="1"/>
      <c r="SVB37" s="3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Z37" s="1"/>
      <c r="SWC37" s="3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XA37" s="1"/>
      <c r="SXD37" s="3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B37" s="1"/>
      <c r="SYE37" s="3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C37" s="1"/>
      <c r="SZF37" s="3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D37" s="1"/>
      <c r="TAG37" s="3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E37" s="1"/>
      <c r="TBH37" s="3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F37" s="1"/>
      <c r="TCI37" s="3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G37" s="1"/>
      <c r="TDJ37" s="3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H37" s="1"/>
      <c r="TEK37" s="3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I37" s="1"/>
      <c r="TFL37" s="3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J37" s="1"/>
      <c r="TGM37" s="3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K37" s="1"/>
      <c r="THN37" s="3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L37" s="1"/>
      <c r="TIO37" s="3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M37" s="1"/>
      <c r="TJP37" s="3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N37" s="1"/>
      <c r="TKQ37" s="3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O37" s="1"/>
      <c r="TLR37" s="3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P37" s="1"/>
      <c r="TMS37" s="3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Q37" s="1"/>
      <c r="TNT37" s="3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R37" s="1"/>
      <c r="TOU37" s="3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S37" s="1"/>
      <c r="TPV37" s="3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T37" s="1"/>
      <c r="TQW37" s="3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U37" s="1"/>
      <c r="TRX37" s="3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V37" s="1"/>
      <c r="TSY37" s="3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W37" s="1"/>
      <c r="TTZ37" s="3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X37" s="1"/>
      <c r="TVA37" s="3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Y37" s="1"/>
      <c r="TWB37" s="3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Z37" s="1"/>
      <c r="TXC37" s="3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YA37" s="1"/>
      <c r="TYD37" s="3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B37" s="1"/>
      <c r="TZE37" s="3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C37" s="1"/>
      <c r="UAF37" s="3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D37" s="1"/>
      <c r="UBG37" s="3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E37" s="1"/>
      <c r="UCH37" s="3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F37" s="1"/>
      <c r="UDI37" s="3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G37" s="1"/>
      <c r="UEJ37" s="3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H37" s="1"/>
      <c r="UFK37" s="3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I37" s="1"/>
      <c r="UGL37" s="3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J37" s="1"/>
      <c r="UHM37" s="3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K37" s="1"/>
      <c r="UIN37" s="3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L37" s="1"/>
      <c r="UJO37" s="3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M37" s="1"/>
      <c r="UKP37" s="3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N37" s="1"/>
      <c r="ULQ37" s="3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O37" s="1"/>
      <c r="UMR37" s="3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P37" s="1"/>
      <c r="UNS37" s="3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Q37" s="1"/>
      <c r="UOT37" s="3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R37" s="1"/>
      <c r="UPU37" s="3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S37" s="1"/>
      <c r="UQV37" s="3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T37" s="1"/>
      <c r="URW37" s="3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U37" s="1"/>
      <c r="USX37" s="3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V37" s="1"/>
      <c r="UTY37" s="3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W37" s="1"/>
      <c r="UUZ37" s="3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X37" s="1"/>
      <c r="UWA37" s="3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Y37" s="1"/>
      <c r="UXB37" s="3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Z37" s="1"/>
      <c r="UYC37" s="3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ZA37" s="1"/>
      <c r="UZD37" s="3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B37" s="1"/>
      <c r="VAE37" s="3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C37" s="1"/>
      <c r="VBF37" s="3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D37" s="1"/>
      <c r="VCG37" s="3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E37" s="1"/>
      <c r="VDH37" s="3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F37" s="1"/>
      <c r="VEI37" s="3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G37" s="1"/>
      <c r="VFJ37" s="3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H37" s="1"/>
      <c r="VGK37" s="3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I37" s="1"/>
      <c r="VHL37" s="3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J37" s="1"/>
      <c r="VIM37" s="3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K37" s="1"/>
      <c r="VJN37" s="3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L37" s="1"/>
      <c r="VKO37" s="3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M37" s="1"/>
      <c r="VLP37" s="3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N37" s="1"/>
      <c r="VMQ37" s="3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O37" s="1"/>
      <c r="VNR37" s="3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P37" s="1"/>
      <c r="VOS37" s="3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Q37" s="1"/>
      <c r="VPT37" s="3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R37" s="1"/>
      <c r="VQU37" s="3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S37" s="1"/>
      <c r="VRV37" s="3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T37" s="1"/>
      <c r="VSW37" s="3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U37" s="1"/>
      <c r="VTX37" s="3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V37" s="1"/>
      <c r="VUY37" s="3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W37" s="1"/>
      <c r="VVZ37" s="3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X37" s="1"/>
      <c r="VXA37" s="3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Y37" s="1"/>
      <c r="VYB37" s="3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Z37" s="1"/>
      <c r="VZC37" s="3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WAA37" s="1"/>
      <c r="WAD37" s="3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B37" s="1"/>
      <c r="WBE37" s="3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C37" s="1"/>
      <c r="WCF37" s="3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D37" s="1"/>
      <c r="WDG37" s="3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E37" s="1"/>
      <c r="WEH37" s="3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F37" s="1"/>
      <c r="WFI37" s="3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G37" s="1"/>
      <c r="WGJ37" s="3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H37" s="1"/>
      <c r="WHK37" s="3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I37" s="1"/>
      <c r="WIL37" s="3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J37" s="1"/>
      <c r="WJM37" s="3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K37" s="1"/>
      <c r="WKN37" s="3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L37" s="1"/>
      <c r="WLO37" s="3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M37" s="1"/>
      <c r="WMP37" s="3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N37" s="1"/>
      <c r="WNQ37" s="3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O37" s="1"/>
      <c r="WOR37" s="3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P37" s="1"/>
      <c r="WPS37" s="3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Q37" s="1"/>
      <c r="WQT37" s="3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R37" s="1"/>
      <c r="WRU37" s="3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S37" s="1"/>
      <c r="WSV37" s="3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T37" s="1"/>
      <c r="WTW37" s="3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U37" s="1"/>
      <c r="WUX37" s="3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V37" s="1"/>
      <c r="WVY37" s="3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W37" s="1"/>
      <c r="WWZ37" s="3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X37" s="1"/>
      <c r="WYA37" s="3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Y37" s="1"/>
      <c r="WZB37" s="3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Z37" s="1"/>
      <c r="XAC37" s="3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BA37" s="1"/>
      <c r="XBD37" s="3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B37" s="1"/>
      <c r="XCE37" s="3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C37" s="1"/>
      <c r="XDF37" s="3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8"/>
      <c r="XDT37" s="8"/>
      <c r="XDU37" s="8"/>
      <c r="XDV37" s="8"/>
      <c r="XDW37" s="8"/>
      <c r="XDX37" s="8"/>
      <c r="XDY37" s="8"/>
      <c r="XDZ37" s="8"/>
      <c r="XEA37" s="8"/>
      <c r="XEB37" s="8"/>
      <c r="XED37" s="1"/>
      <c r="XEG37" s="3"/>
      <c r="XEI37" s="8"/>
      <c r="XEJ37" s="8"/>
      <c r="XEK37" s="8"/>
      <c r="XEL37" s="8"/>
      <c r="XEM37" s="8"/>
      <c r="XEN37" s="8"/>
      <c r="XEO37" s="8"/>
      <c r="XEP37" s="8"/>
      <c r="XEQ37" s="8"/>
      <c r="XER37" s="8"/>
      <c r="XES37" s="8"/>
      <c r="XET37" s="8"/>
      <c r="XEU37" s="8"/>
      <c r="XEV37" s="8"/>
      <c r="XEW37" s="8"/>
      <c r="XEX37" s="8"/>
      <c r="XEY37" s="8"/>
      <c r="XEZ37" s="8"/>
      <c r="XFA37" s="8"/>
      <c r="XFB37" s="8"/>
    </row>
    <row r="38" spans="1:1022 1025:2048 2051:3072 3074:14336 14338:15359 15362:16382" ht="21" x14ac:dyDescent="0.2">
      <c r="A38" s="3" t="s">
        <v>96</v>
      </c>
      <c r="C38" s="8">
        <v>25892569</v>
      </c>
      <c r="D38" s="8"/>
      <c r="E38" s="8">
        <v>93919522290</v>
      </c>
      <c r="F38" s="8"/>
      <c r="G38" s="8">
        <v>243486287708.69699</v>
      </c>
      <c r="H38" s="8"/>
      <c r="I38" s="8">
        <v>0</v>
      </c>
      <c r="J38" s="8"/>
      <c r="K38" s="8">
        <v>0</v>
      </c>
      <c r="L38" s="8"/>
      <c r="M38" s="8">
        <v>-7563618</v>
      </c>
      <c r="N38" s="8"/>
      <c r="O38" s="8">
        <v>59453630226</v>
      </c>
      <c r="P38" s="8"/>
      <c r="Q38" s="8">
        <v>18328951</v>
      </c>
      <c r="R38" s="8"/>
      <c r="S38" s="8">
        <v>7620</v>
      </c>
      <c r="T38" s="8"/>
      <c r="U38" s="8">
        <v>66484183991</v>
      </c>
      <c r="V38" s="8"/>
      <c r="W38" s="8">
        <v>138835590310.61099</v>
      </c>
      <c r="Y38" s="1">
        <v>9.1590372850355855E-3</v>
      </c>
      <c r="AA38" s="43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X38" s="1"/>
      <c r="BA38" s="3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Y38" s="1"/>
      <c r="CB38" s="3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Z38" s="1"/>
      <c r="DC38" s="3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EA38" s="1"/>
      <c r="ED38" s="3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B38" s="1"/>
      <c r="FE38" s="3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C38" s="1"/>
      <c r="GF38" s="3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D38" s="1"/>
      <c r="HG38" s="3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E38" s="1"/>
      <c r="IH38" s="3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F38" s="1"/>
      <c r="JI38" s="3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G38" s="1"/>
      <c r="KJ38" s="3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H38" s="1"/>
      <c r="LK38" s="3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I38" s="1"/>
      <c r="ML38" s="3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J38" s="1"/>
      <c r="NM38" s="3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K38" s="1"/>
      <c r="ON38" s="3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L38" s="1"/>
      <c r="PO38" s="3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M38" s="1"/>
      <c r="QP38" s="3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N38" s="1"/>
      <c r="RQ38" s="3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O38" s="1"/>
      <c r="SR38" s="3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P38" s="1"/>
      <c r="TS38" s="3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Q38" s="1"/>
      <c r="UT38" s="3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R38" s="1"/>
      <c r="VU38" s="3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S38" s="1"/>
      <c r="WV38" s="3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T38" s="1"/>
      <c r="XW38" s="3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U38" s="1"/>
      <c r="YX38" s="3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V38" s="1"/>
      <c r="ZY38" s="3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W38" s="1"/>
      <c r="AAZ38" s="3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X38" s="1"/>
      <c r="ACA38" s="3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Y38" s="1"/>
      <c r="ADB38" s="3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Z38" s="1"/>
      <c r="AEC38" s="3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FA38" s="1"/>
      <c r="AFD38" s="3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B38" s="1"/>
      <c r="AGE38" s="3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C38" s="1"/>
      <c r="AHF38" s="3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D38" s="1"/>
      <c r="AIG38" s="3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E38" s="1"/>
      <c r="AJH38" s="3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F38" s="1"/>
      <c r="AKI38" s="3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G38" s="1"/>
      <c r="ALJ38" s="3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H38" s="1"/>
      <c r="AMK38" s="3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I38" s="1"/>
      <c r="ANL38" s="3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J38" s="1"/>
      <c r="AOM38" s="3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K38" s="1"/>
      <c r="APN38" s="3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L38" s="1"/>
      <c r="AQO38" s="3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M38" s="1"/>
      <c r="ARP38" s="3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N38" s="1"/>
      <c r="ASQ38" s="3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O38" s="1"/>
      <c r="ATR38" s="3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P38" s="1"/>
      <c r="AUS38" s="3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Q38" s="1"/>
      <c r="AVT38" s="3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R38" s="1"/>
      <c r="AWU38" s="3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S38" s="1"/>
      <c r="AXV38" s="3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T38" s="1"/>
      <c r="AYW38" s="3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U38" s="1"/>
      <c r="AZX38" s="3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V38" s="1"/>
      <c r="BAY38" s="3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W38" s="1"/>
      <c r="BBZ38" s="3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X38" s="1"/>
      <c r="BDA38" s="3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Y38" s="1"/>
      <c r="BEB38" s="3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Z38" s="1"/>
      <c r="BFC38" s="3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GA38" s="1"/>
      <c r="BGD38" s="3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B38" s="1"/>
      <c r="BHE38" s="3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C38" s="1"/>
      <c r="BIF38" s="3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D38" s="1"/>
      <c r="BJG38" s="3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E38" s="1"/>
      <c r="BKH38" s="3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F38" s="1"/>
      <c r="BLI38" s="3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G38" s="1"/>
      <c r="BMJ38" s="3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H38" s="1"/>
      <c r="BNK38" s="3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I38" s="1"/>
      <c r="BOL38" s="3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J38" s="1"/>
      <c r="BPM38" s="3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K38" s="1"/>
      <c r="BQN38" s="3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L38" s="1"/>
      <c r="BRO38" s="3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M38" s="1"/>
      <c r="BSP38" s="3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N38" s="1"/>
      <c r="BTQ38" s="3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O38" s="1"/>
      <c r="BUR38" s="3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P38" s="1"/>
      <c r="BVS38" s="3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Q38" s="1"/>
      <c r="BWT38" s="3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R38" s="1"/>
      <c r="BXU38" s="3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S38" s="1"/>
      <c r="BYV38" s="3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T38" s="1"/>
      <c r="BZW38" s="3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U38" s="1"/>
      <c r="CAX38" s="3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V38" s="1"/>
      <c r="CBY38" s="3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W38" s="1"/>
      <c r="CCZ38" s="3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X38" s="1"/>
      <c r="CEA38" s="3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Y38" s="1"/>
      <c r="CFB38" s="3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Z38" s="1"/>
      <c r="CGC38" s="3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HA38" s="1"/>
      <c r="CHD38" s="3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B38" s="1"/>
      <c r="CIE38" s="3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C38" s="1"/>
      <c r="CJF38" s="3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D38" s="1"/>
      <c r="CKG38" s="3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E38" s="1"/>
      <c r="CLH38" s="3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F38" s="1"/>
      <c r="CMI38" s="3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G38" s="1"/>
      <c r="CNJ38" s="3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H38" s="1"/>
      <c r="COK38" s="3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I38" s="1"/>
      <c r="CPL38" s="3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J38" s="1"/>
      <c r="CQM38" s="3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K38" s="1"/>
      <c r="CRN38" s="3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L38" s="1"/>
      <c r="CSO38" s="3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M38" s="1"/>
      <c r="CTP38" s="3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N38" s="1"/>
      <c r="CUQ38" s="3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O38" s="1"/>
      <c r="CVR38" s="3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P38" s="1"/>
      <c r="CWS38" s="3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Q38" s="1"/>
      <c r="CXT38" s="3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R38" s="1"/>
      <c r="CYU38" s="3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S38" s="1"/>
      <c r="CZV38" s="3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T38" s="1"/>
      <c r="DAW38" s="3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U38" s="1"/>
      <c r="DBX38" s="3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V38" s="1"/>
      <c r="DCY38" s="3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W38" s="1"/>
      <c r="DDZ38" s="3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X38" s="1"/>
      <c r="DFA38" s="3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Y38" s="1"/>
      <c r="DGB38" s="3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Z38" s="1"/>
      <c r="DHC38" s="3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IA38" s="1"/>
      <c r="DID38" s="3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B38" s="1"/>
      <c r="DJE38" s="3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C38" s="1"/>
      <c r="DKF38" s="3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D38" s="1"/>
      <c r="DLG38" s="3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E38" s="1"/>
      <c r="DMH38" s="3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F38" s="1"/>
      <c r="DNI38" s="3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G38" s="1"/>
      <c r="DOJ38" s="3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H38" s="1"/>
      <c r="DPK38" s="3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I38" s="1"/>
      <c r="DQL38" s="3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J38" s="1"/>
      <c r="DRM38" s="3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K38" s="1"/>
      <c r="DSN38" s="3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L38" s="1"/>
      <c r="DTO38" s="3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M38" s="1"/>
      <c r="DUP38" s="3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N38" s="1"/>
      <c r="DVQ38" s="3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O38" s="1"/>
      <c r="DWR38" s="3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P38" s="1"/>
      <c r="DXS38" s="3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Q38" s="1"/>
      <c r="DYT38" s="3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R38" s="1"/>
      <c r="DZU38" s="3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S38" s="1"/>
      <c r="EAV38" s="3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T38" s="1"/>
      <c r="EBW38" s="3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U38" s="1"/>
      <c r="ECX38" s="3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V38" s="1"/>
      <c r="EDY38" s="3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W38" s="1"/>
      <c r="EEZ38" s="3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X38" s="1"/>
      <c r="EGA38" s="3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Y38" s="1"/>
      <c r="EHB38" s="3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Z38" s="1"/>
      <c r="EIC38" s="3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JA38" s="1"/>
      <c r="EJD38" s="3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B38" s="1"/>
      <c r="EKE38" s="3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C38" s="1"/>
      <c r="ELF38" s="3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D38" s="1"/>
      <c r="EMG38" s="3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E38" s="1"/>
      <c r="ENH38" s="3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F38" s="1"/>
      <c r="EOI38" s="3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G38" s="1"/>
      <c r="EPJ38" s="3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H38" s="1"/>
      <c r="EQK38" s="3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I38" s="1"/>
      <c r="ERL38" s="3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J38" s="1"/>
      <c r="ESM38" s="3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K38" s="1"/>
      <c r="ETN38" s="3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L38" s="1"/>
      <c r="EUO38" s="3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M38" s="1"/>
      <c r="EVP38" s="3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N38" s="1"/>
      <c r="EWQ38" s="3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O38" s="1"/>
      <c r="EXR38" s="3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P38" s="1"/>
      <c r="EYS38" s="3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Q38" s="1"/>
      <c r="EZT38" s="3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R38" s="1"/>
      <c r="FAU38" s="3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S38" s="1"/>
      <c r="FBV38" s="3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T38" s="1"/>
      <c r="FCW38" s="3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U38" s="1"/>
      <c r="FDX38" s="3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V38" s="1"/>
      <c r="FEY38" s="3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W38" s="1"/>
      <c r="FFZ38" s="3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X38" s="1"/>
      <c r="FHA38" s="3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Y38" s="1"/>
      <c r="FIB38" s="3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Z38" s="1"/>
      <c r="FJC38" s="3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KA38" s="1"/>
      <c r="FKD38" s="3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B38" s="1"/>
      <c r="FLE38" s="3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C38" s="1"/>
      <c r="FMF38" s="3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D38" s="1"/>
      <c r="FNG38" s="3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E38" s="1"/>
      <c r="FOH38" s="3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F38" s="1"/>
      <c r="FPI38" s="3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G38" s="1"/>
      <c r="FQJ38" s="3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H38" s="1"/>
      <c r="FRK38" s="3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I38" s="1"/>
      <c r="FSL38" s="3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J38" s="1"/>
      <c r="FTM38" s="3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K38" s="1"/>
      <c r="FUN38" s="3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L38" s="1"/>
      <c r="FVO38" s="3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M38" s="1"/>
      <c r="FWP38" s="3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N38" s="1"/>
      <c r="FXQ38" s="3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O38" s="1"/>
      <c r="FYR38" s="3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P38" s="1"/>
      <c r="FZS38" s="3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Q38" s="1"/>
      <c r="GAT38" s="3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R38" s="1"/>
      <c r="GBU38" s="3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S38" s="1"/>
      <c r="GCV38" s="3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T38" s="1"/>
      <c r="GDW38" s="3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U38" s="1"/>
      <c r="GEX38" s="3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V38" s="1"/>
      <c r="GFY38" s="3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W38" s="1"/>
      <c r="GGZ38" s="3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X38" s="1"/>
      <c r="GIA38" s="3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Y38" s="1"/>
      <c r="GJB38" s="3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Z38" s="1"/>
      <c r="GKC38" s="3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LA38" s="1"/>
      <c r="GLD38" s="3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B38" s="1"/>
      <c r="GME38" s="3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C38" s="1"/>
      <c r="GNF38" s="3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D38" s="1"/>
      <c r="GOG38" s="3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E38" s="1"/>
      <c r="GPH38" s="3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F38" s="1"/>
      <c r="GQI38" s="3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G38" s="1"/>
      <c r="GRJ38" s="3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H38" s="1"/>
      <c r="GSK38" s="3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I38" s="1"/>
      <c r="GTL38" s="3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J38" s="1"/>
      <c r="GUM38" s="3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K38" s="1"/>
      <c r="GVN38" s="3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L38" s="1"/>
      <c r="GWO38" s="3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M38" s="1"/>
      <c r="GXP38" s="3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N38" s="1"/>
      <c r="GYQ38" s="3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O38" s="1"/>
      <c r="GZR38" s="3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P38" s="1"/>
      <c r="HAS38" s="3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Q38" s="1"/>
      <c r="HBT38" s="3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R38" s="1"/>
      <c r="HCU38" s="3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S38" s="1"/>
      <c r="HDV38" s="3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T38" s="1"/>
      <c r="HEW38" s="3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U38" s="1"/>
      <c r="HFX38" s="3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V38" s="1"/>
      <c r="HGY38" s="3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W38" s="1"/>
      <c r="HHZ38" s="3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X38" s="1"/>
      <c r="HJA38" s="3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Y38" s="1"/>
      <c r="HKB38" s="3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Z38" s="1"/>
      <c r="HLC38" s="3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MA38" s="1"/>
      <c r="HMD38" s="3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B38" s="1"/>
      <c r="HNE38" s="3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C38" s="1"/>
      <c r="HOF38" s="3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D38" s="1"/>
      <c r="HPG38" s="3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E38" s="1"/>
      <c r="HQH38" s="3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F38" s="1"/>
      <c r="HRI38" s="3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G38" s="1"/>
      <c r="HSJ38" s="3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H38" s="1"/>
      <c r="HTK38" s="3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I38" s="1"/>
      <c r="HUL38" s="3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J38" s="1"/>
      <c r="HVM38" s="3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K38" s="1"/>
      <c r="HWN38" s="3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L38" s="1"/>
      <c r="HXO38" s="3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M38" s="1"/>
      <c r="HYP38" s="3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N38" s="1"/>
      <c r="HZQ38" s="3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O38" s="1"/>
      <c r="IAR38" s="3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P38" s="1"/>
      <c r="IBS38" s="3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Q38" s="1"/>
      <c r="ICT38" s="3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R38" s="1"/>
      <c r="IDU38" s="3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S38" s="1"/>
      <c r="IEV38" s="3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T38" s="1"/>
      <c r="IFW38" s="3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U38" s="1"/>
      <c r="IGX38" s="3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V38" s="1"/>
      <c r="IHY38" s="3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W38" s="1"/>
      <c r="IIZ38" s="3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X38" s="1"/>
      <c r="IKA38" s="3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Y38" s="1"/>
      <c r="ILB38" s="3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Z38" s="1"/>
      <c r="IMC38" s="3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NA38" s="1"/>
      <c r="IND38" s="3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B38" s="1"/>
      <c r="IOE38" s="3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C38" s="1"/>
      <c r="IPF38" s="3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D38" s="1"/>
      <c r="IQG38" s="3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E38" s="1"/>
      <c r="IRH38" s="3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F38" s="1"/>
      <c r="ISI38" s="3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G38" s="1"/>
      <c r="ITJ38" s="3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H38" s="1"/>
      <c r="IUK38" s="3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I38" s="1"/>
      <c r="IVL38" s="3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J38" s="1"/>
      <c r="IWM38" s="3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K38" s="1"/>
      <c r="IXN38" s="3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L38" s="1"/>
      <c r="IYO38" s="3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M38" s="1"/>
      <c r="IZP38" s="3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N38" s="1"/>
      <c r="JAQ38" s="3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O38" s="1"/>
      <c r="JBR38" s="3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P38" s="1"/>
      <c r="JCS38" s="3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Q38" s="1"/>
      <c r="JDT38" s="3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R38" s="1"/>
      <c r="JEU38" s="3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S38" s="1"/>
      <c r="JFV38" s="3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T38" s="1"/>
      <c r="JGW38" s="3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U38" s="1"/>
      <c r="JHX38" s="3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V38" s="1"/>
      <c r="JIY38" s="3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W38" s="1"/>
      <c r="JJZ38" s="3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X38" s="1"/>
      <c r="JLA38" s="3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Y38" s="1"/>
      <c r="JMB38" s="3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Z38" s="1"/>
      <c r="JNC38" s="3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OA38" s="1"/>
      <c r="JOD38" s="3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B38" s="1"/>
      <c r="JPE38" s="3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C38" s="1"/>
      <c r="JQF38" s="3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D38" s="1"/>
      <c r="JRG38" s="3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E38" s="1"/>
      <c r="JSH38" s="3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F38" s="1"/>
      <c r="JTI38" s="3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G38" s="1"/>
      <c r="JUJ38" s="3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H38" s="1"/>
      <c r="JVK38" s="3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I38" s="1"/>
      <c r="JWL38" s="3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J38" s="1"/>
      <c r="JXM38" s="3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K38" s="1"/>
      <c r="JYN38" s="3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L38" s="1"/>
      <c r="JZO38" s="3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M38" s="1"/>
      <c r="KAP38" s="3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N38" s="1"/>
      <c r="KBQ38" s="3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O38" s="1"/>
      <c r="KCR38" s="3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P38" s="1"/>
      <c r="KDS38" s="3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Q38" s="1"/>
      <c r="KET38" s="3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R38" s="1"/>
      <c r="KFU38" s="3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S38" s="1"/>
      <c r="KGV38" s="3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T38" s="1"/>
      <c r="KHW38" s="3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U38" s="1"/>
      <c r="KIX38" s="3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V38" s="1"/>
      <c r="KJY38" s="3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W38" s="1"/>
      <c r="KKZ38" s="3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X38" s="1"/>
      <c r="KMA38" s="3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Y38" s="1"/>
      <c r="KNB38" s="3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Z38" s="1"/>
      <c r="KOC38" s="3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PA38" s="1"/>
      <c r="KPD38" s="3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B38" s="1"/>
      <c r="KQE38" s="3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C38" s="1"/>
      <c r="KRF38" s="3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D38" s="1"/>
      <c r="KSG38" s="3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E38" s="1"/>
      <c r="KTH38" s="3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F38" s="1"/>
      <c r="KUI38" s="3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G38" s="1"/>
      <c r="KVJ38" s="3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H38" s="1"/>
      <c r="KWK38" s="3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I38" s="1"/>
      <c r="KXL38" s="3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J38" s="1"/>
      <c r="KYM38" s="3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K38" s="1"/>
      <c r="KZN38" s="3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L38" s="1"/>
      <c r="LAO38" s="3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M38" s="1"/>
      <c r="LBP38" s="3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N38" s="1"/>
      <c r="LCQ38" s="3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O38" s="1"/>
      <c r="LDR38" s="3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P38" s="1"/>
      <c r="LES38" s="3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Q38" s="1"/>
      <c r="LFT38" s="3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R38" s="1"/>
      <c r="LGU38" s="3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S38" s="1"/>
      <c r="LHV38" s="3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T38" s="1"/>
      <c r="LIW38" s="3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U38" s="1"/>
      <c r="LJX38" s="3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V38" s="1"/>
      <c r="LKY38" s="3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W38" s="1"/>
      <c r="LLZ38" s="3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X38" s="1"/>
      <c r="LNA38" s="3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Y38" s="1"/>
      <c r="LOB38" s="3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Z38" s="1"/>
      <c r="LPC38" s="3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QA38" s="1"/>
      <c r="LQD38" s="3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B38" s="1"/>
      <c r="LRE38" s="3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C38" s="1"/>
      <c r="LSF38" s="3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D38" s="1"/>
      <c r="LTG38" s="3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E38" s="1"/>
      <c r="LUH38" s="3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F38" s="1"/>
      <c r="LVI38" s="3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G38" s="1"/>
      <c r="LWJ38" s="3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H38" s="1"/>
      <c r="LXK38" s="3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I38" s="1"/>
      <c r="LYL38" s="3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J38" s="1"/>
      <c r="LZM38" s="3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K38" s="1"/>
      <c r="MAN38" s="3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L38" s="1"/>
      <c r="MBO38" s="3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M38" s="1"/>
      <c r="MCP38" s="3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N38" s="1"/>
      <c r="MDQ38" s="3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O38" s="1"/>
      <c r="MER38" s="3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P38" s="1"/>
      <c r="MFS38" s="3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Q38" s="1"/>
      <c r="MGT38" s="3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R38" s="1"/>
      <c r="MHU38" s="3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S38" s="1"/>
      <c r="MIV38" s="3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T38" s="1"/>
      <c r="MJW38" s="3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U38" s="1"/>
      <c r="MKX38" s="3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V38" s="1"/>
      <c r="MLY38" s="3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W38" s="1"/>
      <c r="MMZ38" s="3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X38" s="1"/>
      <c r="MOA38" s="3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Y38" s="1"/>
      <c r="MPB38" s="3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Z38" s="1"/>
      <c r="MQC38" s="3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RA38" s="1"/>
      <c r="MRD38" s="3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B38" s="1"/>
      <c r="MSE38" s="3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C38" s="1"/>
      <c r="MTF38" s="3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D38" s="1"/>
      <c r="MUG38" s="3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E38" s="1"/>
      <c r="MVH38" s="3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F38" s="1"/>
      <c r="MWI38" s="3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G38" s="1"/>
      <c r="MXJ38" s="3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H38" s="1"/>
      <c r="MYK38" s="3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I38" s="1"/>
      <c r="MZL38" s="3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J38" s="1"/>
      <c r="NAM38" s="3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K38" s="1"/>
      <c r="NBN38" s="3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L38" s="1"/>
      <c r="NCO38" s="3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M38" s="1"/>
      <c r="NDP38" s="3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N38" s="1"/>
      <c r="NEQ38" s="3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O38" s="1"/>
      <c r="NFR38" s="3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P38" s="1"/>
      <c r="NGS38" s="3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Q38" s="1"/>
      <c r="NHT38" s="3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R38" s="1"/>
      <c r="NIU38" s="3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S38" s="1"/>
      <c r="NJV38" s="3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T38" s="1"/>
      <c r="NKW38" s="3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U38" s="1"/>
      <c r="NLX38" s="3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V38" s="1"/>
      <c r="NMY38" s="3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W38" s="1"/>
      <c r="NNZ38" s="3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X38" s="1"/>
      <c r="NPA38" s="3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Y38" s="1"/>
      <c r="NQB38" s="3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Z38" s="1"/>
      <c r="NRC38" s="3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SA38" s="1"/>
      <c r="NSD38" s="3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B38" s="1"/>
      <c r="NTE38" s="3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C38" s="1"/>
      <c r="NUF38" s="3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D38" s="1"/>
      <c r="NVG38" s="3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E38" s="1"/>
      <c r="NWH38" s="3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F38" s="1"/>
      <c r="NXI38" s="3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G38" s="1"/>
      <c r="NYJ38" s="3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H38" s="1"/>
      <c r="NZK38" s="3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I38" s="1"/>
      <c r="OAL38" s="3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J38" s="1"/>
      <c r="OBM38" s="3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K38" s="1"/>
      <c r="OCN38" s="3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L38" s="1"/>
      <c r="ODO38" s="3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M38" s="1"/>
      <c r="OEP38" s="3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N38" s="1"/>
      <c r="OFQ38" s="3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O38" s="1"/>
      <c r="OGR38" s="3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P38" s="1"/>
      <c r="OHS38" s="3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Q38" s="1"/>
      <c r="OIT38" s="3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R38" s="1"/>
      <c r="OJU38" s="3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S38" s="1"/>
      <c r="OKV38" s="3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T38" s="1"/>
      <c r="OLW38" s="3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U38" s="1"/>
      <c r="OMX38" s="3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V38" s="1"/>
      <c r="ONY38" s="3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W38" s="1"/>
      <c r="OOZ38" s="3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X38" s="1"/>
      <c r="OQA38" s="3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Y38" s="1"/>
      <c r="ORB38" s="3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Z38" s="1"/>
      <c r="OSC38" s="3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TA38" s="1"/>
      <c r="OTD38" s="3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B38" s="1"/>
      <c r="OUE38" s="3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C38" s="1"/>
      <c r="OVF38" s="3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D38" s="1"/>
      <c r="OWG38" s="3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E38" s="1"/>
      <c r="OXH38" s="3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F38" s="1"/>
      <c r="OYI38" s="3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G38" s="1"/>
      <c r="OZJ38" s="3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H38" s="1"/>
      <c r="PAK38" s="3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I38" s="1"/>
      <c r="PBL38" s="3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J38" s="1"/>
      <c r="PCM38" s="3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K38" s="1"/>
      <c r="PDN38" s="3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L38" s="1"/>
      <c r="PEO38" s="3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M38" s="1"/>
      <c r="PFP38" s="3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N38" s="1"/>
      <c r="PGQ38" s="3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O38" s="1"/>
      <c r="PHR38" s="3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P38" s="1"/>
      <c r="PIS38" s="3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Q38" s="1"/>
      <c r="PJT38" s="3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R38" s="1"/>
      <c r="PKU38" s="3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S38" s="1"/>
      <c r="PLV38" s="3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T38" s="1"/>
      <c r="PMW38" s="3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U38" s="1"/>
      <c r="PNX38" s="3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V38" s="1"/>
      <c r="POY38" s="3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W38" s="1"/>
      <c r="PPZ38" s="3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X38" s="1"/>
      <c r="PRA38" s="3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Y38" s="1"/>
      <c r="PSB38" s="3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Z38" s="1"/>
      <c r="PTC38" s="3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UA38" s="1"/>
      <c r="PUD38" s="3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B38" s="1"/>
      <c r="PVE38" s="3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C38" s="1"/>
      <c r="PWF38" s="3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D38" s="1"/>
      <c r="PXG38" s="3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E38" s="1"/>
      <c r="PYH38" s="3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F38" s="1"/>
      <c r="PZI38" s="3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G38" s="1"/>
      <c r="QAJ38" s="3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H38" s="1"/>
      <c r="QBK38" s="3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I38" s="1"/>
      <c r="QCL38" s="3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J38" s="1"/>
      <c r="QDM38" s="3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K38" s="1"/>
      <c r="QEN38" s="3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L38" s="1"/>
      <c r="QFO38" s="3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M38" s="1"/>
      <c r="QGP38" s="3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N38" s="1"/>
      <c r="QHQ38" s="3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O38" s="1"/>
      <c r="QIR38" s="3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P38" s="1"/>
      <c r="QJS38" s="3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Q38" s="1"/>
      <c r="QKT38" s="3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R38" s="1"/>
      <c r="QLU38" s="3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S38" s="1"/>
      <c r="QMV38" s="3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T38" s="1"/>
      <c r="QNW38" s="3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U38" s="1"/>
      <c r="QOX38" s="3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V38" s="1"/>
      <c r="QPY38" s="3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W38" s="1"/>
      <c r="QQZ38" s="3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X38" s="1"/>
      <c r="QSA38" s="3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Y38" s="1"/>
      <c r="QTB38" s="3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Z38" s="1"/>
      <c r="QUC38" s="3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VA38" s="1"/>
      <c r="QVD38" s="3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B38" s="1"/>
      <c r="QWE38" s="3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C38" s="1"/>
      <c r="QXF38" s="3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D38" s="1"/>
      <c r="QYG38" s="3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E38" s="1"/>
      <c r="QZH38" s="3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F38" s="1"/>
      <c r="RAI38" s="3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G38" s="1"/>
      <c r="RBJ38" s="3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H38" s="1"/>
      <c r="RCK38" s="3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I38" s="1"/>
      <c r="RDL38" s="3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J38" s="1"/>
      <c r="REM38" s="3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K38" s="1"/>
      <c r="RFN38" s="3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L38" s="1"/>
      <c r="RGO38" s="3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M38" s="1"/>
      <c r="RHP38" s="3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N38" s="1"/>
      <c r="RIQ38" s="3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O38" s="1"/>
      <c r="RJR38" s="3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P38" s="1"/>
      <c r="RKS38" s="3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Q38" s="1"/>
      <c r="RLT38" s="3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R38" s="1"/>
      <c r="RMU38" s="3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S38" s="1"/>
      <c r="RNV38" s="3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T38" s="1"/>
      <c r="ROW38" s="3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U38" s="1"/>
      <c r="RPX38" s="3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V38" s="1"/>
      <c r="RQY38" s="3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W38" s="1"/>
      <c r="RRZ38" s="3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X38" s="1"/>
      <c r="RTA38" s="3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Y38" s="1"/>
      <c r="RUB38" s="3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Z38" s="1"/>
      <c r="RVC38" s="3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WA38" s="1"/>
      <c r="RWD38" s="3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B38" s="1"/>
      <c r="RXE38" s="3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C38" s="1"/>
      <c r="RYF38" s="3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D38" s="1"/>
      <c r="RZG38" s="3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E38" s="1"/>
      <c r="SAH38" s="3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F38" s="1"/>
      <c r="SBI38" s="3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G38" s="1"/>
      <c r="SCJ38" s="3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H38" s="1"/>
      <c r="SDK38" s="3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I38" s="1"/>
      <c r="SEL38" s="3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J38" s="1"/>
      <c r="SFM38" s="3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K38" s="1"/>
      <c r="SGN38" s="3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L38" s="1"/>
      <c r="SHO38" s="3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M38" s="1"/>
      <c r="SIP38" s="3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N38" s="1"/>
      <c r="SJQ38" s="3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O38" s="1"/>
      <c r="SKR38" s="3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P38" s="1"/>
      <c r="SLS38" s="3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Q38" s="1"/>
      <c r="SMT38" s="3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R38" s="1"/>
      <c r="SNU38" s="3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S38" s="1"/>
      <c r="SOV38" s="3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T38" s="1"/>
      <c r="SPW38" s="3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U38" s="1"/>
      <c r="SQX38" s="3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V38" s="1"/>
      <c r="SRY38" s="3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W38" s="1"/>
      <c r="SSZ38" s="3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X38" s="1"/>
      <c r="SUA38" s="3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Y38" s="1"/>
      <c r="SVB38" s="3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Z38" s="1"/>
      <c r="SWC38" s="3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XA38" s="1"/>
      <c r="SXD38" s="3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B38" s="1"/>
      <c r="SYE38" s="3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C38" s="1"/>
      <c r="SZF38" s="3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D38" s="1"/>
      <c r="TAG38" s="3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E38" s="1"/>
      <c r="TBH38" s="3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F38" s="1"/>
      <c r="TCI38" s="3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G38" s="1"/>
      <c r="TDJ38" s="3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H38" s="1"/>
      <c r="TEK38" s="3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I38" s="1"/>
      <c r="TFL38" s="3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J38" s="1"/>
      <c r="TGM38" s="3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K38" s="1"/>
      <c r="THN38" s="3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L38" s="1"/>
      <c r="TIO38" s="3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M38" s="1"/>
      <c r="TJP38" s="3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N38" s="1"/>
      <c r="TKQ38" s="3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O38" s="1"/>
      <c r="TLR38" s="3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P38" s="1"/>
      <c r="TMS38" s="3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Q38" s="1"/>
      <c r="TNT38" s="3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R38" s="1"/>
      <c r="TOU38" s="3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S38" s="1"/>
      <c r="TPV38" s="3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T38" s="1"/>
      <c r="TQW38" s="3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U38" s="1"/>
      <c r="TRX38" s="3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V38" s="1"/>
      <c r="TSY38" s="3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W38" s="1"/>
      <c r="TTZ38" s="3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X38" s="1"/>
      <c r="TVA38" s="3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Y38" s="1"/>
      <c r="TWB38" s="3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Z38" s="1"/>
      <c r="TXC38" s="3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YA38" s="1"/>
      <c r="TYD38" s="3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B38" s="1"/>
      <c r="TZE38" s="3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C38" s="1"/>
      <c r="UAF38" s="3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D38" s="1"/>
      <c r="UBG38" s="3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E38" s="1"/>
      <c r="UCH38" s="3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F38" s="1"/>
      <c r="UDI38" s="3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G38" s="1"/>
      <c r="UEJ38" s="3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H38" s="1"/>
      <c r="UFK38" s="3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I38" s="1"/>
      <c r="UGL38" s="3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J38" s="1"/>
      <c r="UHM38" s="3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K38" s="1"/>
      <c r="UIN38" s="3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L38" s="1"/>
      <c r="UJO38" s="3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M38" s="1"/>
      <c r="UKP38" s="3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N38" s="1"/>
      <c r="ULQ38" s="3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O38" s="1"/>
      <c r="UMR38" s="3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P38" s="1"/>
      <c r="UNS38" s="3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Q38" s="1"/>
      <c r="UOT38" s="3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R38" s="1"/>
      <c r="UPU38" s="3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S38" s="1"/>
      <c r="UQV38" s="3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T38" s="1"/>
      <c r="URW38" s="3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U38" s="1"/>
      <c r="USX38" s="3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V38" s="1"/>
      <c r="UTY38" s="3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W38" s="1"/>
      <c r="UUZ38" s="3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X38" s="1"/>
      <c r="UWA38" s="3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Y38" s="1"/>
      <c r="UXB38" s="3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Z38" s="1"/>
      <c r="UYC38" s="3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ZA38" s="1"/>
      <c r="UZD38" s="3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B38" s="1"/>
      <c r="VAE38" s="3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C38" s="1"/>
      <c r="VBF38" s="3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D38" s="1"/>
      <c r="VCG38" s="3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E38" s="1"/>
      <c r="VDH38" s="3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F38" s="1"/>
      <c r="VEI38" s="3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G38" s="1"/>
      <c r="VFJ38" s="3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H38" s="1"/>
      <c r="VGK38" s="3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I38" s="1"/>
      <c r="VHL38" s="3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J38" s="1"/>
      <c r="VIM38" s="3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K38" s="1"/>
      <c r="VJN38" s="3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L38" s="1"/>
      <c r="VKO38" s="3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M38" s="1"/>
      <c r="VLP38" s="3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N38" s="1"/>
      <c r="VMQ38" s="3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O38" s="1"/>
      <c r="VNR38" s="3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P38" s="1"/>
      <c r="VOS38" s="3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Q38" s="1"/>
      <c r="VPT38" s="3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R38" s="1"/>
      <c r="VQU38" s="3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S38" s="1"/>
      <c r="VRV38" s="3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T38" s="1"/>
      <c r="VSW38" s="3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U38" s="1"/>
      <c r="VTX38" s="3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V38" s="1"/>
      <c r="VUY38" s="3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W38" s="1"/>
      <c r="VVZ38" s="3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X38" s="1"/>
      <c r="VXA38" s="3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Y38" s="1"/>
      <c r="VYB38" s="3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Z38" s="1"/>
      <c r="VZC38" s="3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WAA38" s="1"/>
      <c r="WAD38" s="3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B38" s="1"/>
      <c r="WBE38" s="3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C38" s="1"/>
      <c r="WCF38" s="3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D38" s="1"/>
      <c r="WDG38" s="3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E38" s="1"/>
      <c r="WEH38" s="3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F38" s="1"/>
      <c r="WFI38" s="3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G38" s="1"/>
      <c r="WGJ38" s="3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H38" s="1"/>
      <c r="WHK38" s="3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I38" s="1"/>
      <c r="WIL38" s="3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J38" s="1"/>
      <c r="WJM38" s="3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K38" s="1"/>
      <c r="WKN38" s="3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L38" s="1"/>
      <c r="WLO38" s="3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M38" s="1"/>
      <c r="WMP38" s="3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N38" s="1"/>
      <c r="WNQ38" s="3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O38" s="1"/>
      <c r="WOR38" s="3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P38" s="1"/>
      <c r="WPS38" s="3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Q38" s="1"/>
      <c r="WQT38" s="3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R38" s="1"/>
      <c r="WRU38" s="3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S38" s="1"/>
      <c r="WSV38" s="3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T38" s="1"/>
      <c r="WTW38" s="3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U38" s="1"/>
      <c r="WUX38" s="3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V38" s="1"/>
      <c r="WVY38" s="3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W38" s="1"/>
      <c r="WWZ38" s="3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X38" s="1"/>
      <c r="WYA38" s="3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Y38" s="1"/>
      <c r="WZB38" s="3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Z38" s="1"/>
      <c r="XAC38" s="3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BA38" s="1"/>
      <c r="XBD38" s="3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B38" s="1"/>
      <c r="XCE38" s="3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C38" s="1"/>
      <c r="XDF38" s="3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  <c r="XDU38" s="8"/>
      <c r="XDV38" s="8"/>
      <c r="XDW38" s="8"/>
      <c r="XDX38" s="8"/>
      <c r="XDY38" s="8"/>
      <c r="XDZ38" s="8"/>
      <c r="XEA38" s="8"/>
      <c r="XEB38" s="8"/>
      <c r="XED38" s="1"/>
      <c r="XEG38" s="3"/>
      <c r="XEI38" s="8"/>
      <c r="XEJ38" s="8"/>
      <c r="XEK38" s="8"/>
      <c r="XEL38" s="8"/>
      <c r="XEM38" s="8"/>
      <c r="XEN38" s="8"/>
      <c r="XEO38" s="8"/>
      <c r="XEP38" s="8"/>
      <c r="XEQ38" s="8"/>
      <c r="XER38" s="8"/>
      <c r="XES38" s="8"/>
      <c r="XET38" s="8"/>
      <c r="XEU38" s="8"/>
      <c r="XEV38" s="8"/>
      <c r="XEW38" s="8"/>
      <c r="XEX38" s="8"/>
      <c r="XEY38" s="8"/>
      <c r="XEZ38" s="8"/>
      <c r="XFA38" s="8"/>
      <c r="XFB38" s="8"/>
    </row>
    <row r="39" spans="1:1022 1025:2048 2051:3072 3074:14336 14338:15359 15362:16382" ht="21" x14ac:dyDescent="0.2">
      <c r="A39" s="3" t="s">
        <v>97</v>
      </c>
      <c r="C39" s="8">
        <v>366258</v>
      </c>
      <c r="D39" s="8"/>
      <c r="E39" s="8">
        <v>91609017332</v>
      </c>
      <c r="F39" s="8"/>
      <c r="G39" s="8">
        <v>68847294442.589996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366258</v>
      </c>
      <c r="R39" s="8"/>
      <c r="S39" s="8">
        <v>162460</v>
      </c>
      <c r="T39" s="8"/>
      <c r="U39" s="8">
        <v>91609017332</v>
      </c>
      <c r="V39" s="8"/>
      <c r="W39" s="8">
        <v>59148236145.653999</v>
      </c>
      <c r="Y39" s="1">
        <v>3.9020318852689036E-3</v>
      </c>
      <c r="AA39" s="43"/>
    </row>
    <row r="40" spans="1:1022 1025:2048 2051:3072 3074:14336 14338:15359 15362:16382" ht="21" x14ac:dyDescent="0.2">
      <c r="A40" s="3" t="s">
        <v>78</v>
      </c>
      <c r="C40" s="8">
        <v>15100164</v>
      </c>
      <c r="D40" s="8"/>
      <c r="E40" s="8">
        <v>361598404602</v>
      </c>
      <c r="F40" s="8"/>
      <c r="G40" s="8">
        <v>686872152787.39197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15100164</v>
      </c>
      <c r="R40" s="8"/>
      <c r="S40" s="8">
        <v>39810</v>
      </c>
      <c r="T40" s="8"/>
      <c r="U40" s="8">
        <v>361598404602</v>
      </c>
      <c r="V40" s="8"/>
      <c r="W40" s="8">
        <v>597560760543.40198</v>
      </c>
      <c r="Y40" s="1">
        <v>3.9421313178029833E-2</v>
      </c>
      <c r="AA40" s="43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X40" s="1"/>
      <c r="BA40" s="3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Y40" s="1"/>
      <c r="CB40" s="3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Z40" s="1"/>
      <c r="DC40" s="3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EA40" s="1"/>
      <c r="ED40" s="3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B40" s="1"/>
      <c r="FE40" s="3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C40" s="1"/>
      <c r="GF40" s="3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D40" s="1"/>
      <c r="HG40" s="3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E40" s="1"/>
      <c r="IH40" s="3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F40" s="1"/>
      <c r="JI40" s="3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G40" s="1"/>
      <c r="KJ40" s="3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H40" s="1"/>
      <c r="LK40" s="3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I40" s="1"/>
      <c r="ML40" s="3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J40" s="1"/>
      <c r="NM40" s="3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K40" s="1"/>
      <c r="ON40" s="3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L40" s="1"/>
      <c r="PO40" s="3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M40" s="1"/>
      <c r="QP40" s="3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N40" s="1"/>
      <c r="RQ40" s="3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O40" s="1"/>
      <c r="SR40" s="3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P40" s="1"/>
      <c r="TS40" s="3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Q40" s="1"/>
      <c r="UT40" s="3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R40" s="1"/>
      <c r="VU40" s="3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S40" s="1"/>
      <c r="WV40" s="3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T40" s="1"/>
      <c r="XW40" s="3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U40" s="1"/>
      <c r="YX40" s="3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V40" s="1"/>
      <c r="ZY40" s="3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W40" s="1"/>
      <c r="AAZ40" s="3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X40" s="1"/>
      <c r="ACA40" s="3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Y40" s="1"/>
      <c r="ADB40" s="3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Z40" s="1"/>
      <c r="AEC40" s="3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FA40" s="1"/>
      <c r="AFD40" s="3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B40" s="1"/>
      <c r="AGE40" s="3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C40" s="1"/>
      <c r="AHF40" s="3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D40" s="1"/>
      <c r="AIG40" s="3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E40" s="1"/>
      <c r="AJH40" s="3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F40" s="1"/>
      <c r="AKI40" s="3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G40" s="1"/>
      <c r="ALJ40" s="3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H40" s="1"/>
      <c r="AMK40" s="3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I40" s="1"/>
      <c r="ANL40" s="3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J40" s="1"/>
      <c r="AOM40" s="3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K40" s="1"/>
      <c r="APN40" s="3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L40" s="1"/>
      <c r="AQO40" s="3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M40" s="1"/>
      <c r="ARP40" s="3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N40" s="1"/>
      <c r="ASQ40" s="3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O40" s="1"/>
      <c r="ATR40" s="3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P40" s="1"/>
      <c r="AUS40" s="3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Q40" s="1"/>
      <c r="AVT40" s="3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R40" s="1"/>
      <c r="AWU40" s="3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S40" s="1"/>
      <c r="AXV40" s="3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T40" s="1"/>
      <c r="AYW40" s="3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U40" s="1"/>
      <c r="AZX40" s="3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V40" s="1"/>
      <c r="BAY40" s="3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W40" s="1"/>
      <c r="BBZ40" s="3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X40" s="1"/>
      <c r="BDA40" s="3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Y40" s="1"/>
      <c r="BEB40" s="3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Z40" s="1"/>
      <c r="BFC40" s="3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GA40" s="1"/>
      <c r="BGD40" s="3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B40" s="1"/>
      <c r="BHE40" s="3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C40" s="1"/>
      <c r="BIF40" s="3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D40" s="1"/>
      <c r="BJG40" s="3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E40" s="1"/>
      <c r="BKH40" s="3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F40" s="1"/>
      <c r="BLI40" s="3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G40" s="1"/>
      <c r="BMJ40" s="3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H40" s="1"/>
      <c r="BNK40" s="3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I40" s="1"/>
      <c r="BOL40" s="3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J40" s="1"/>
      <c r="BPM40" s="3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K40" s="1"/>
      <c r="BQN40" s="3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L40" s="1"/>
      <c r="BRO40" s="3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M40" s="1"/>
      <c r="BSP40" s="3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N40" s="1"/>
      <c r="BTQ40" s="3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O40" s="1"/>
      <c r="BUR40" s="3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P40" s="1"/>
      <c r="BVS40" s="3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Q40" s="1"/>
      <c r="BWT40" s="3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R40" s="1"/>
      <c r="BXU40" s="3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S40" s="1"/>
      <c r="BYV40" s="3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T40" s="1"/>
      <c r="BZW40" s="3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U40" s="1"/>
      <c r="CAX40" s="3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V40" s="1"/>
      <c r="CBY40" s="3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W40" s="1"/>
      <c r="CCZ40" s="3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X40" s="1"/>
      <c r="CEA40" s="3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Y40" s="1"/>
      <c r="CFB40" s="3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Z40" s="1"/>
      <c r="CGC40" s="3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HA40" s="1"/>
      <c r="CHD40" s="3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B40" s="1"/>
      <c r="CIE40" s="3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C40" s="1"/>
      <c r="CJF40" s="3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D40" s="1"/>
      <c r="CKG40" s="3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E40" s="1"/>
      <c r="CLH40" s="3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F40" s="1"/>
      <c r="CMI40" s="3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G40" s="1"/>
      <c r="CNJ40" s="3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H40" s="1"/>
      <c r="COK40" s="3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I40" s="1"/>
      <c r="CPL40" s="3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J40" s="1"/>
      <c r="CQM40" s="3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K40" s="1"/>
      <c r="CRN40" s="3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L40" s="1"/>
      <c r="CSO40" s="3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M40" s="1"/>
      <c r="CTP40" s="3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N40" s="1"/>
      <c r="CUQ40" s="3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O40" s="1"/>
      <c r="CVR40" s="3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P40" s="1"/>
      <c r="CWS40" s="3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Q40" s="1"/>
      <c r="CXT40" s="3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R40" s="1"/>
      <c r="CYU40" s="3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S40" s="1"/>
      <c r="CZV40" s="3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T40" s="1"/>
      <c r="DAW40" s="3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U40" s="1"/>
      <c r="DBX40" s="3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V40" s="1"/>
      <c r="DCY40" s="3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W40" s="1"/>
      <c r="DDZ40" s="3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X40" s="1"/>
      <c r="DFA40" s="3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Y40" s="1"/>
      <c r="DGB40" s="3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Z40" s="1"/>
      <c r="DHC40" s="3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IA40" s="1"/>
      <c r="DID40" s="3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B40" s="1"/>
      <c r="DJE40" s="3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C40" s="1"/>
      <c r="DKF40" s="3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D40" s="1"/>
      <c r="DLG40" s="3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E40" s="1"/>
      <c r="DMH40" s="3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F40" s="1"/>
      <c r="DNI40" s="3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G40" s="1"/>
      <c r="DOJ40" s="3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H40" s="1"/>
      <c r="DPK40" s="3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I40" s="1"/>
      <c r="DQL40" s="3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J40" s="1"/>
      <c r="DRM40" s="3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K40" s="1"/>
      <c r="DSN40" s="3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L40" s="1"/>
      <c r="DTO40" s="3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M40" s="1"/>
      <c r="DUP40" s="3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N40" s="1"/>
      <c r="DVQ40" s="3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O40" s="1"/>
      <c r="DWR40" s="3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P40" s="1"/>
      <c r="DXS40" s="3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Q40" s="1"/>
      <c r="DYT40" s="3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R40" s="1"/>
      <c r="DZU40" s="3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S40" s="1"/>
      <c r="EAV40" s="3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T40" s="1"/>
      <c r="EBW40" s="3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U40" s="1"/>
      <c r="ECX40" s="3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V40" s="1"/>
      <c r="EDY40" s="3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W40" s="1"/>
      <c r="EEZ40" s="3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X40" s="1"/>
      <c r="EGA40" s="3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Y40" s="1"/>
      <c r="EHB40" s="3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Z40" s="1"/>
      <c r="EIC40" s="3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JA40" s="1"/>
      <c r="EJD40" s="3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B40" s="1"/>
      <c r="EKE40" s="3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C40" s="1"/>
      <c r="ELF40" s="3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D40" s="1"/>
      <c r="EMG40" s="3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E40" s="1"/>
      <c r="ENH40" s="3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F40" s="1"/>
      <c r="EOI40" s="3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G40" s="1"/>
      <c r="EPJ40" s="3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H40" s="1"/>
      <c r="EQK40" s="3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I40" s="1"/>
      <c r="ERL40" s="3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J40" s="1"/>
      <c r="ESM40" s="3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K40" s="1"/>
      <c r="ETN40" s="3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L40" s="1"/>
      <c r="EUO40" s="3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M40" s="1"/>
      <c r="EVP40" s="3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N40" s="1"/>
      <c r="EWQ40" s="3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O40" s="1"/>
      <c r="EXR40" s="3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P40" s="1"/>
      <c r="EYS40" s="3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Q40" s="1"/>
      <c r="EZT40" s="3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R40" s="1"/>
      <c r="FAU40" s="3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S40" s="1"/>
      <c r="FBV40" s="3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T40" s="1"/>
      <c r="FCW40" s="3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U40" s="1"/>
      <c r="FDX40" s="3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V40" s="1"/>
      <c r="FEY40" s="3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W40" s="1"/>
      <c r="FFZ40" s="3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X40" s="1"/>
      <c r="FHA40" s="3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Y40" s="1"/>
      <c r="FIB40" s="3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Z40" s="1"/>
      <c r="FJC40" s="3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KA40" s="1"/>
      <c r="FKD40" s="3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B40" s="1"/>
      <c r="FLE40" s="3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C40" s="1"/>
      <c r="FMF40" s="3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D40" s="1"/>
      <c r="FNG40" s="3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E40" s="1"/>
      <c r="FOH40" s="3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F40" s="1"/>
      <c r="FPI40" s="3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G40" s="1"/>
      <c r="FQJ40" s="3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H40" s="1"/>
      <c r="FRK40" s="3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I40" s="1"/>
      <c r="FSL40" s="3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J40" s="1"/>
      <c r="FTM40" s="3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K40" s="1"/>
      <c r="FUN40" s="3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L40" s="1"/>
      <c r="FVO40" s="3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M40" s="1"/>
      <c r="FWP40" s="3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N40" s="1"/>
      <c r="FXQ40" s="3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O40" s="1"/>
      <c r="FYR40" s="3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P40" s="1"/>
      <c r="FZS40" s="3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Q40" s="1"/>
      <c r="GAT40" s="3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R40" s="1"/>
      <c r="GBU40" s="3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S40" s="1"/>
      <c r="GCV40" s="3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T40" s="1"/>
      <c r="GDW40" s="3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U40" s="1"/>
      <c r="GEX40" s="3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V40" s="1"/>
      <c r="GFY40" s="3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W40" s="1"/>
      <c r="GGZ40" s="3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X40" s="1"/>
      <c r="GIA40" s="3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Y40" s="1"/>
      <c r="GJB40" s="3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Z40" s="1"/>
      <c r="GKC40" s="3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LA40" s="1"/>
      <c r="GLD40" s="3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B40" s="1"/>
      <c r="GME40" s="3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C40" s="1"/>
      <c r="GNF40" s="3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D40" s="1"/>
      <c r="GOG40" s="3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E40" s="1"/>
      <c r="GPH40" s="3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F40" s="1"/>
      <c r="GQI40" s="3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G40" s="1"/>
      <c r="GRJ40" s="3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H40" s="1"/>
      <c r="GSK40" s="3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I40" s="1"/>
      <c r="GTL40" s="3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J40" s="1"/>
      <c r="GUM40" s="3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K40" s="1"/>
      <c r="GVN40" s="3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L40" s="1"/>
      <c r="GWO40" s="3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M40" s="1"/>
      <c r="GXP40" s="3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N40" s="1"/>
      <c r="GYQ40" s="3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O40" s="1"/>
      <c r="GZR40" s="3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P40" s="1"/>
      <c r="HAS40" s="3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Q40" s="1"/>
      <c r="HBT40" s="3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R40" s="1"/>
      <c r="HCU40" s="3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S40" s="1"/>
      <c r="HDV40" s="3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T40" s="1"/>
      <c r="HEW40" s="3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U40" s="1"/>
      <c r="HFX40" s="3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V40" s="1"/>
      <c r="HGY40" s="3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W40" s="1"/>
      <c r="HHZ40" s="3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X40" s="1"/>
      <c r="HJA40" s="3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Y40" s="1"/>
      <c r="HKB40" s="3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Z40" s="1"/>
      <c r="HLC40" s="3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MA40" s="1"/>
      <c r="HMD40" s="3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B40" s="1"/>
      <c r="HNE40" s="3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C40" s="1"/>
      <c r="HOF40" s="3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D40" s="1"/>
      <c r="HPG40" s="3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E40" s="1"/>
      <c r="HQH40" s="3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F40" s="1"/>
      <c r="HRI40" s="3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G40" s="1"/>
      <c r="HSJ40" s="3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H40" s="1"/>
      <c r="HTK40" s="3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I40" s="1"/>
      <c r="HUL40" s="3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J40" s="1"/>
      <c r="HVM40" s="3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K40" s="1"/>
      <c r="HWN40" s="3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L40" s="1"/>
      <c r="HXO40" s="3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M40" s="1"/>
      <c r="HYP40" s="3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N40" s="1"/>
      <c r="HZQ40" s="3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O40" s="1"/>
      <c r="IAR40" s="3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P40" s="1"/>
      <c r="IBS40" s="3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Q40" s="1"/>
      <c r="ICT40" s="3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R40" s="1"/>
      <c r="IDU40" s="3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S40" s="1"/>
      <c r="IEV40" s="3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T40" s="1"/>
      <c r="IFW40" s="3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U40" s="1"/>
      <c r="IGX40" s="3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V40" s="1"/>
      <c r="IHY40" s="3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W40" s="1"/>
      <c r="IIZ40" s="3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X40" s="1"/>
      <c r="IKA40" s="3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Y40" s="1"/>
      <c r="ILB40" s="3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Z40" s="1"/>
      <c r="IMC40" s="3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NA40" s="1"/>
      <c r="IND40" s="3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B40" s="1"/>
      <c r="IOE40" s="3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C40" s="1"/>
      <c r="IPF40" s="3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D40" s="1"/>
      <c r="IQG40" s="3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E40" s="1"/>
      <c r="IRH40" s="3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F40" s="1"/>
      <c r="ISI40" s="3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G40" s="1"/>
      <c r="ITJ40" s="3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H40" s="1"/>
      <c r="IUK40" s="3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I40" s="1"/>
      <c r="IVL40" s="3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J40" s="1"/>
      <c r="IWM40" s="3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K40" s="1"/>
      <c r="IXN40" s="3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L40" s="1"/>
      <c r="IYO40" s="3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M40" s="1"/>
      <c r="IZP40" s="3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N40" s="1"/>
      <c r="JAQ40" s="3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O40" s="1"/>
      <c r="JBR40" s="3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P40" s="1"/>
      <c r="JCS40" s="3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Q40" s="1"/>
      <c r="JDT40" s="3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R40" s="1"/>
      <c r="JEU40" s="3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S40" s="1"/>
      <c r="JFV40" s="3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T40" s="1"/>
      <c r="JGW40" s="3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U40" s="1"/>
      <c r="JHX40" s="3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V40" s="1"/>
      <c r="JIY40" s="3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W40" s="1"/>
      <c r="JJZ40" s="3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X40" s="1"/>
      <c r="JLA40" s="3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Y40" s="1"/>
      <c r="JMB40" s="3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Z40" s="1"/>
      <c r="JNC40" s="3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OA40" s="1"/>
      <c r="JOD40" s="3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B40" s="1"/>
      <c r="JPE40" s="3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C40" s="1"/>
      <c r="JQF40" s="3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D40" s="1"/>
      <c r="JRG40" s="3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E40" s="1"/>
      <c r="JSH40" s="3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F40" s="1"/>
      <c r="JTI40" s="3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G40" s="1"/>
      <c r="JUJ40" s="3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H40" s="1"/>
      <c r="JVK40" s="3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I40" s="1"/>
      <c r="JWL40" s="3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J40" s="1"/>
      <c r="JXM40" s="3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K40" s="1"/>
      <c r="JYN40" s="3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L40" s="1"/>
      <c r="JZO40" s="3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M40" s="1"/>
      <c r="KAP40" s="3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N40" s="1"/>
      <c r="KBQ40" s="3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O40" s="1"/>
      <c r="KCR40" s="3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P40" s="1"/>
      <c r="KDS40" s="3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Q40" s="1"/>
      <c r="KET40" s="3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R40" s="1"/>
      <c r="KFU40" s="3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S40" s="1"/>
      <c r="KGV40" s="3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T40" s="1"/>
      <c r="KHW40" s="3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U40" s="1"/>
      <c r="KIX40" s="3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V40" s="1"/>
      <c r="KJY40" s="3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W40" s="1"/>
      <c r="KKZ40" s="3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X40" s="1"/>
      <c r="KMA40" s="3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Y40" s="1"/>
      <c r="KNB40" s="3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Z40" s="1"/>
      <c r="KOC40" s="3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PA40" s="1"/>
      <c r="KPD40" s="3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B40" s="1"/>
      <c r="KQE40" s="3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C40" s="1"/>
      <c r="KRF40" s="3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D40" s="1"/>
      <c r="KSG40" s="3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E40" s="1"/>
      <c r="KTH40" s="3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F40" s="1"/>
      <c r="KUI40" s="3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G40" s="1"/>
      <c r="KVJ40" s="3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H40" s="1"/>
      <c r="KWK40" s="3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I40" s="1"/>
      <c r="KXL40" s="3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J40" s="1"/>
      <c r="KYM40" s="3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K40" s="1"/>
      <c r="KZN40" s="3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L40" s="1"/>
      <c r="LAO40" s="3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M40" s="1"/>
      <c r="LBP40" s="3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N40" s="1"/>
      <c r="LCQ40" s="3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O40" s="1"/>
      <c r="LDR40" s="3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P40" s="1"/>
      <c r="LES40" s="3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Q40" s="1"/>
      <c r="LFT40" s="3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R40" s="1"/>
      <c r="LGU40" s="3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S40" s="1"/>
      <c r="LHV40" s="3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T40" s="1"/>
      <c r="LIW40" s="3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U40" s="1"/>
      <c r="LJX40" s="3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V40" s="1"/>
      <c r="LKY40" s="3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W40" s="1"/>
      <c r="LLZ40" s="3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X40" s="1"/>
      <c r="LNA40" s="3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Y40" s="1"/>
      <c r="LOB40" s="3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Z40" s="1"/>
      <c r="LPC40" s="3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QA40" s="1"/>
      <c r="LQD40" s="3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B40" s="1"/>
      <c r="LRE40" s="3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C40" s="1"/>
      <c r="LSF40" s="3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D40" s="1"/>
      <c r="LTG40" s="3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E40" s="1"/>
      <c r="LUH40" s="3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F40" s="1"/>
      <c r="LVI40" s="3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G40" s="1"/>
      <c r="LWJ40" s="3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H40" s="1"/>
      <c r="LXK40" s="3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I40" s="1"/>
      <c r="LYL40" s="3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J40" s="1"/>
      <c r="LZM40" s="3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K40" s="1"/>
      <c r="MAN40" s="3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L40" s="1"/>
      <c r="MBO40" s="3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M40" s="1"/>
      <c r="MCP40" s="3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N40" s="1"/>
      <c r="MDQ40" s="3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O40" s="1"/>
      <c r="MER40" s="3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P40" s="1"/>
      <c r="MFS40" s="3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Q40" s="1"/>
      <c r="MGT40" s="3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R40" s="1"/>
      <c r="MHU40" s="3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S40" s="1"/>
      <c r="MIV40" s="3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T40" s="1"/>
      <c r="MJW40" s="3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U40" s="1"/>
      <c r="MKX40" s="3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V40" s="1"/>
      <c r="MLY40" s="3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W40" s="1"/>
      <c r="MMZ40" s="3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X40" s="1"/>
      <c r="MOA40" s="3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Y40" s="1"/>
      <c r="MPB40" s="3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Z40" s="1"/>
      <c r="MQC40" s="3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RA40" s="1"/>
      <c r="MRD40" s="3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B40" s="1"/>
      <c r="MSE40" s="3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C40" s="1"/>
      <c r="MTF40" s="3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D40" s="1"/>
      <c r="MUG40" s="3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E40" s="1"/>
      <c r="MVH40" s="3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F40" s="1"/>
      <c r="MWI40" s="3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G40" s="1"/>
      <c r="MXJ40" s="3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H40" s="1"/>
      <c r="MYK40" s="3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I40" s="1"/>
      <c r="MZL40" s="3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J40" s="1"/>
      <c r="NAM40" s="3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K40" s="1"/>
      <c r="NBN40" s="3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L40" s="1"/>
      <c r="NCO40" s="3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M40" s="1"/>
      <c r="NDP40" s="3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N40" s="1"/>
      <c r="NEQ40" s="3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O40" s="1"/>
      <c r="NFR40" s="3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P40" s="1"/>
      <c r="NGS40" s="3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Q40" s="1"/>
      <c r="NHT40" s="3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R40" s="1"/>
      <c r="NIU40" s="3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S40" s="1"/>
      <c r="NJV40" s="3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T40" s="1"/>
      <c r="NKW40" s="3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U40" s="1"/>
      <c r="NLX40" s="3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V40" s="1"/>
      <c r="NMY40" s="3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W40" s="1"/>
      <c r="NNZ40" s="3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X40" s="1"/>
      <c r="NPA40" s="3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Y40" s="1"/>
      <c r="NQB40" s="3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Z40" s="1"/>
      <c r="NRC40" s="3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SA40" s="1"/>
      <c r="NSD40" s="3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B40" s="1"/>
      <c r="NTE40" s="3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C40" s="1"/>
      <c r="NUF40" s="3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D40" s="1"/>
      <c r="NVG40" s="3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E40" s="1"/>
      <c r="NWH40" s="3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F40" s="1"/>
      <c r="NXI40" s="3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G40" s="1"/>
      <c r="NYJ40" s="3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H40" s="1"/>
      <c r="NZK40" s="3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I40" s="1"/>
      <c r="OAL40" s="3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J40" s="1"/>
      <c r="OBM40" s="3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K40" s="1"/>
      <c r="OCN40" s="3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L40" s="1"/>
      <c r="ODO40" s="3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M40" s="1"/>
      <c r="OEP40" s="3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N40" s="1"/>
      <c r="OFQ40" s="3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O40" s="1"/>
      <c r="OGR40" s="3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P40" s="1"/>
      <c r="OHS40" s="3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Q40" s="1"/>
      <c r="OIT40" s="3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R40" s="1"/>
      <c r="OJU40" s="3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S40" s="1"/>
      <c r="OKV40" s="3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T40" s="1"/>
      <c r="OLW40" s="3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U40" s="1"/>
      <c r="OMX40" s="3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V40" s="1"/>
      <c r="ONY40" s="3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W40" s="1"/>
      <c r="OOZ40" s="3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X40" s="1"/>
      <c r="OQA40" s="3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Y40" s="1"/>
      <c r="ORB40" s="3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Z40" s="1"/>
      <c r="OSC40" s="3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TA40" s="1"/>
      <c r="OTD40" s="3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B40" s="1"/>
      <c r="OUE40" s="3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C40" s="1"/>
      <c r="OVF40" s="3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D40" s="1"/>
      <c r="OWG40" s="3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E40" s="1"/>
      <c r="OXH40" s="3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F40" s="1"/>
      <c r="OYI40" s="3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G40" s="1"/>
      <c r="OZJ40" s="3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H40" s="1"/>
      <c r="PAK40" s="3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I40" s="1"/>
      <c r="PBL40" s="3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J40" s="1"/>
      <c r="PCM40" s="3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K40" s="1"/>
      <c r="PDN40" s="3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L40" s="1"/>
      <c r="PEO40" s="3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M40" s="1"/>
      <c r="PFP40" s="3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N40" s="1"/>
      <c r="PGQ40" s="3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O40" s="1"/>
      <c r="PHR40" s="3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P40" s="1"/>
      <c r="PIS40" s="3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Q40" s="1"/>
      <c r="PJT40" s="3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R40" s="1"/>
      <c r="PKU40" s="3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S40" s="1"/>
      <c r="PLV40" s="3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T40" s="1"/>
      <c r="PMW40" s="3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U40" s="1"/>
      <c r="PNX40" s="3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V40" s="1"/>
      <c r="POY40" s="3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W40" s="1"/>
      <c r="PPZ40" s="3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X40" s="1"/>
      <c r="PRA40" s="3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Y40" s="1"/>
      <c r="PSB40" s="3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Z40" s="1"/>
      <c r="PTC40" s="3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UA40" s="1"/>
      <c r="PUD40" s="3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B40" s="1"/>
      <c r="PVE40" s="3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C40" s="1"/>
      <c r="PWF40" s="3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D40" s="1"/>
      <c r="PXG40" s="3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E40" s="1"/>
      <c r="PYH40" s="3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F40" s="1"/>
      <c r="PZI40" s="3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G40" s="1"/>
      <c r="QAJ40" s="3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H40" s="1"/>
      <c r="QBK40" s="3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I40" s="1"/>
      <c r="QCL40" s="3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J40" s="1"/>
      <c r="QDM40" s="3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K40" s="1"/>
      <c r="QEN40" s="3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L40" s="1"/>
      <c r="QFO40" s="3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M40" s="1"/>
      <c r="QGP40" s="3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N40" s="1"/>
      <c r="QHQ40" s="3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O40" s="1"/>
      <c r="QIR40" s="3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P40" s="1"/>
      <c r="QJS40" s="3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Q40" s="1"/>
      <c r="QKT40" s="3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R40" s="1"/>
      <c r="QLU40" s="3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S40" s="1"/>
      <c r="QMV40" s="3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T40" s="1"/>
      <c r="QNW40" s="3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U40" s="1"/>
      <c r="QOX40" s="3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V40" s="1"/>
      <c r="QPY40" s="3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W40" s="1"/>
      <c r="QQZ40" s="3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X40" s="1"/>
      <c r="QSA40" s="3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Y40" s="1"/>
      <c r="QTB40" s="3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Z40" s="1"/>
      <c r="QUC40" s="3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VA40" s="1"/>
      <c r="QVD40" s="3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B40" s="1"/>
      <c r="QWE40" s="3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C40" s="1"/>
      <c r="QXF40" s="3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D40" s="1"/>
      <c r="QYG40" s="3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E40" s="1"/>
      <c r="QZH40" s="3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F40" s="1"/>
      <c r="RAI40" s="3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G40" s="1"/>
      <c r="RBJ40" s="3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H40" s="1"/>
      <c r="RCK40" s="3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I40" s="1"/>
      <c r="RDL40" s="3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J40" s="1"/>
      <c r="REM40" s="3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K40" s="1"/>
      <c r="RFN40" s="3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L40" s="1"/>
      <c r="RGO40" s="3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M40" s="1"/>
      <c r="RHP40" s="3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N40" s="1"/>
      <c r="RIQ40" s="3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O40" s="1"/>
      <c r="RJR40" s="3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P40" s="1"/>
      <c r="RKS40" s="3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Q40" s="1"/>
      <c r="RLT40" s="3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R40" s="1"/>
      <c r="RMU40" s="3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S40" s="1"/>
      <c r="RNV40" s="3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T40" s="1"/>
      <c r="ROW40" s="3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U40" s="1"/>
      <c r="RPX40" s="3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V40" s="1"/>
      <c r="RQY40" s="3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W40" s="1"/>
      <c r="RRZ40" s="3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X40" s="1"/>
      <c r="RTA40" s="3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Y40" s="1"/>
      <c r="RUB40" s="3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Z40" s="1"/>
      <c r="RVC40" s="3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WA40" s="1"/>
      <c r="RWD40" s="3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B40" s="1"/>
      <c r="RXE40" s="3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C40" s="1"/>
      <c r="RYF40" s="3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D40" s="1"/>
      <c r="RZG40" s="3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E40" s="1"/>
      <c r="SAH40" s="3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F40" s="1"/>
      <c r="SBI40" s="3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G40" s="1"/>
      <c r="SCJ40" s="3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H40" s="1"/>
      <c r="SDK40" s="3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I40" s="1"/>
      <c r="SEL40" s="3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J40" s="1"/>
      <c r="SFM40" s="3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K40" s="1"/>
      <c r="SGN40" s="3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L40" s="1"/>
      <c r="SHO40" s="3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M40" s="1"/>
      <c r="SIP40" s="3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N40" s="1"/>
      <c r="SJQ40" s="3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O40" s="1"/>
      <c r="SKR40" s="3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P40" s="1"/>
      <c r="SLS40" s="3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Q40" s="1"/>
      <c r="SMT40" s="3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R40" s="1"/>
      <c r="SNU40" s="3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S40" s="1"/>
      <c r="SOV40" s="3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T40" s="1"/>
      <c r="SPW40" s="3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U40" s="1"/>
      <c r="SQX40" s="3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V40" s="1"/>
      <c r="SRY40" s="3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W40" s="1"/>
      <c r="SSZ40" s="3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X40" s="1"/>
      <c r="SUA40" s="3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Y40" s="1"/>
      <c r="SVB40" s="3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Z40" s="1"/>
      <c r="SWC40" s="3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XA40" s="1"/>
      <c r="SXD40" s="3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B40" s="1"/>
      <c r="SYE40" s="3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C40" s="1"/>
      <c r="SZF40" s="3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D40" s="1"/>
      <c r="TAG40" s="3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E40" s="1"/>
      <c r="TBH40" s="3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F40" s="1"/>
      <c r="TCI40" s="3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G40" s="1"/>
      <c r="TDJ40" s="3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H40" s="1"/>
      <c r="TEK40" s="3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I40" s="1"/>
      <c r="TFL40" s="3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J40" s="1"/>
      <c r="TGM40" s="3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K40" s="1"/>
      <c r="THN40" s="3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L40" s="1"/>
      <c r="TIO40" s="3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M40" s="1"/>
      <c r="TJP40" s="3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N40" s="1"/>
      <c r="TKQ40" s="3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O40" s="1"/>
      <c r="TLR40" s="3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P40" s="1"/>
      <c r="TMS40" s="3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Q40" s="1"/>
      <c r="TNT40" s="3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R40" s="1"/>
      <c r="TOU40" s="3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S40" s="1"/>
      <c r="TPV40" s="3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T40" s="1"/>
      <c r="TQW40" s="3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U40" s="1"/>
      <c r="TRX40" s="3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V40" s="1"/>
      <c r="TSY40" s="3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W40" s="1"/>
      <c r="TTZ40" s="3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X40" s="1"/>
      <c r="TVA40" s="3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Y40" s="1"/>
      <c r="TWB40" s="3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Z40" s="1"/>
      <c r="TXC40" s="3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YA40" s="1"/>
      <c r="TYD40" s="3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B40" s="1"/>
      <c r="TZE40" s="3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C40" s="1"/>
      <c r="UAF40" s="3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D40" s="1"/>
      <c r="UBG40" s="3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E40" s="1"/>
      <c r="UCH40" s="3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F40" s="1"/>
      <c r="UDI40" s="3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G40" s="1"/>
      <c r="UEJ40" s="3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H40" s="1"/>
      <c r="UFK40" s="3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I40" s="1"/>
      <c r="UGL40" s="3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J40" s="1"/>
      <c r="UHM40" s="3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K40" s="1"/>
      <c r="UIN40" s="3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L40" s="1"/>
      <c r="UJO40" s="3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M40" s="1"/>
      <c r="UKP40" s="3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N40" s="1"/>
      <c r="ULQ40" s="3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O40" s="1"/>
      <c r="UMR40" s="3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P40" s="1"/>
      <c r="UNS40" s="3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Q40" s="1"/>
      <c r="UOT40" s="3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R40" s="1"/>
      <c r="UPU40" s="3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S40" s="1"/>
      <c r="UQV40" s="3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T40" s="1"/>
      <c r="URW40" s="3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U40" s="1"/>
      <c r="USX40" s="3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V40" s="1"/>
      <c r="UTY40" s="3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W40" s="1"/>
      <c r="UUZ40" s="3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X40" s="1"/>
      <c r="UWA40" s="3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Y40" s="1"/>
      <c r="UXB40" s="3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Z40" s="1"/>
      <c r="UYC40" s="3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ZA40" s="1"/>
      <c r="UZD40" s="3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B40" s="1"/>
      <c r="VAE40" s="3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C40" s="1"/>
      <c r="VBF40" s="3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D40" s="1"/>
      <c r="VCG40" s="3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E40" s="1"/>
      <c r="VDH40" s="3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F40" s="1"/>
      <c r="VEI40" s="3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G40" s="1"/>
      <c r="VFJ40" s="3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H40" s="1"/>
      <c r="VGK40" s="3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I40" s="1"/>
      <c r="VHL40" s="3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J40" s="1"/>
      <c r="VIM40" s="3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K40" s="1"/>
      <c r="VJN40" s="3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L40" s="1"/>
      <c r="VKO40" s="3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M40" s="1"/>
      <c r="VLP40" s="3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N40" s="1"/>
      <c r="VMQ40" s="3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O40" s="1"/>
      <c r="VNR40" s="3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P40" s="1"/>
      <c r="VOS40" s="3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Q40" s="1"/>
      <c r="VPT40" s="3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R40" s="1"/>
      <c r="VQU40" s="3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S40" s="1"/>
      <c r="VRV40" s="3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T40" s="1"/>
      <c r="VSW40" s="3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U40" s="1"/>
      <c r="VTX40" s="3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V40" s="1"/>
      <c r="VUY40" s="3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W40" s="1"/>
      <c r="VVZ40" s="3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X40" s="1"/>
      <c r="VXA40" s="3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Y40" s="1"/>
      <c r="VYB40" s="3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Z40" s="1"/>
      <c r="VZC40" s="3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WAA40" s="1"/>
      <c r="WAD40" s="3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B40" s="1"/>
      <c r="WBE40" s="3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C40" s="1"/>
      <c r="WCF40" s="3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D40" s="1"/>
      <c r="WDG40" s="3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E40" s="1"/>
      <c r="WEH40" s="3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F40" s="1"/>
      <c r="WFI40" s="3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G40" s="1"/>
      <c r="WGJ40" s="3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  <c r="WGZ40" s="8"/>
      <c r="WHA40" s="8"/>
      <c r="WHB40" s="8"/>
      <c r="WHC40" s="8"/>
      <c r="WHD40" s="8"/>
      <c r="WHE40" s="8"/>
      <c r="WHF40" s="8"/>
      <c r="WHH40" s="1"/>
      <c r="WHK40" s="3"/>
      <c r="WHM40" s="8"/>
      <c r="WHN40" s="8"/>
      <c r="WHO40" s="8"/>
      <c r="WHP40" s="8"/>
      <c r="WHQ40" s="8"/>
      <c r="WHR40" s="8"/>
      <c r="WHS40" s="8"/>
      <c r="WHT40" s="8"/>
      <c r="WHU40" s="8"/>
      <c r="WHV40" s="8"/>
      <c r="WHW40" s="8"/>
      <c r="WHX40" s="8"/>
      <c r="WHY40" s="8"/>
      <c r="WHZ40" s="8"/>
      <c r="WIA40" s="8"/>
      <c r="WIB40" s="8"/>
      <c r="WIC40" s="8"/>
      <c r="WID40" s="8"/>
      <c r="WIE40" s="8"/>
      <c r="WIF40" s="8"/>
      <c r="WIG40" s="8"/>
      <c r="WII40" s="1"/>
      <c r="WIL40" s="3"/>
      <c r="WIN40" s="8"/>
      <c r="WIO40" s="8"/>
      <c r="WIP40" s="8"/>
      <c r="WIQ40" s="8"/>
      <c r="WIR40" s="8"/>
      <c r="WIS40" s="8"/>
      <c r="WIT40" s="8"/>
      <c r="WIU40" s="8"/>
      <c r="WIV40" s="8"/>
      <c r="WIW40" s="8"/>
      <c r="WIX40" s="8"/>
      <c r="WIY40" s="8"/>
      <c r="WIZ40" s="8"/>
      <c r="WJA40" s="8"/>
      <c r="WJB40" s="8"/>
      <c r="WJC40" s="8"/>
      <c r="WJD40" s="8"/>
      <c r="WJE40" s="8"/>
      <c r="WJF40" s="8"/>
      <c r="WJG40" s="8"/>
      <c r="WJH40" s="8"/>
      <c r="WJJ40" s="1"/>
      <c r="WJM40" s="3"/>
      <c r="WJO40" s="8"/>
      <c r="WJP40" s="8"/>
      <c r="WJQ40" s="8"/>
      <c r="WJR40" s="8"/>
      <c r="WJS40" s="8"/>
      <c r="WJT40" s="8"/>
      <c r="WJU40" s="8"/>
      <c r="WJV40" s="8"/>
      <c r="WJW40" s="8"/>
      <c r="WJX40" s="8"/>
      <c r="WJY40" s="8"/>
      <c r="WJZ40" s="8"/>
      <c r="WKA40" s="8"/>
      <c r="WKB40" s="8"/>
      <c r="WKC40" s="8"/>
      <c r="WKD40" s="8"/>
      <c r="WKE40" s="8"/>
      <c r="WKF40" s="8"/>
      <c r="WKG40" s="8"/>
      <c r="WKH40" s="8"/>
      <c r="WKI40" s="8"/>
      <c r="WKK40" s="1"/>
      <c r="WKN40" s="3"/>
      <c r="WKP40" s="8"/>
      <c r="WKQ40" s="8"/>
      <c r="WKR40" s="8"/>
      <c r="WKS40" s="8"/>
      <c r="WKT40" s="8"/>
      <c r="WKU40" s="8"/>
      <c r="WKV40" s="8"/>
      <c r="WKW40" s="8"/>
      <c r="WKX40" s="8"/>
      <c r="WKY40" s="8"/>
      <c r="WKZ40" s="8"/>
      <c r="WLA40" s="8"/>
      <c r="WLB40" s="8"/>
      <c r="WLC40" s="8"/>
      <c r="WLD40" s="8"/>
      <c r="WLE40" s="8"/>
      <c r="WLF40" s="8"/>
      <c r="WLG40" s="8"/>
      <c r="WLH40" s="8"/>
      <c r="WLI40" s="8"/>
      <c r="WLJ40" s="8"/>
      <c r="WLL40" s="1"/>
      <c r="WLO40" s="3"/>
      <c r="WLQ40" s="8"/>
      <c r="WLR40" s="8"/>
      <c r="WLS40" s="8"/>
      <c r="WLT40" s="8"/>
      <c r="WLU40" s="8"/>
      <c r="WLV40" s="8"/>
      <c r="WLW40" s="8"/>
      <c r="WLX40" s="8"/>
      <c r="WLY40" s="8"/>
      <c r="WLZ40" s="8"/>
      <c r="WMA40" s="8"/>
      <c r="WMB40" s="8"/>
      <c r="WMC40" s="8"/>
      <c r="WMD40" s="8"/>
      <c r="WME40" s="8"/>
      <c r="WMF40" s="8"/>
      <c r="WMG40" s="8"/>
      <c r="WMH40" s="8"/>
      <c r="WMI40" s="8"/>
      <c r="WMJ40" s="8"/>
      <c r="WMK40" s="8"/>
      <c r="WMM40" s="1"/>
      <c r="WMP40" s="3"/>
      <c r="WMR40" s="8"/>
      <c r="WMS40" s="8"/>
      <c r="WMT40" s="8"/>
      <c r="WMU40" s="8"/>
      <c r="WMV40" s="8"/>
      <c r="WMW40" s="8"/>
      <c r="WMX40" s="8"/>
      <c r="WMY40" s="8"/>
      <c r="WMZ40" s="8"/>
      <c r="WNA40" s="8"/>
      <c r="WNB40" s="8"/>
      <c r="WNC40" s="8"/>
      <c r="WND40" s="8"/>
      <c r="WNE40" s="8"/>
      <c r="WNF40" s="8"/>
      <c r="WNG40" s="8"/>
      <c r="WNH40" s="8"/>
      <c r="WNI40" s="8"/>
      <c r="WNJ40" s="8"/>
      <c r="WNK40" s="8"/>
      <c r="WNL40" s="8"/>
      <c r="WNN40" s="1"/>
      <c r="WNQ40" s="3"/>
      <c r="WNS40" s="8"/>
      <c r="WNT40" s="8"/>
      <c r="WNU40" s="8"/>
      <c r="WNV40" s="8"/>
      <c r="WNW40" s="8"/>
      <c r="WNX40" s="8"/>
      <c r="WNY40" s="8"/>
      <c r="WNZ40" s="8"/>
      <c r="WOA40" s="8"/>
      <c r="WOB40" s="8"/>
      <c r="WOC40" s="8"/>
      <c r="WOD40" s="8"/>
      <c r="WOE40" s="8"/>
      <c r="WOF40" s="8"/>
      <c r="WOG40" s="8"/>
      <c r="WOH40" s="8"/>
      <c r="WOI40" s="8"/>
      <c r="WOJ40" s="8"/>
      <c r="WOK40" s="8"/>
      <c r="WOL40" s="8"/>
      <c r="WOM40" s="8"/>
      <c r="WOO40" s="1"/>
      <c r="WOR40" s="3"/>
      <c r="WOT40" s="8"/>
      <c r="WOU40" s="8"/>
      <c r="WOV40" s="8"/>
      <c r="WOW40" s="8"/>
      <c r="WOX40" s="8"/>
      <c r="WOY40" s="8"/>
      <c r="WOZ40" s="8"/>
      <c r="WPA40" s="8"/>
      <c r="WPB40" s="8"/>
      <c r="WPC40" s="8"/>
      <c r="WPD40" s="8"/>
      <c r="WPE40" s="8"/>
      <c r="WPF40" s="8"/>
      <c r="WPG40" s="8"/>
      <c r="WPH40" s="8"/>
      <c r="WPI40" s="8"/>
      <c r="WPJ40" s="8"/>
      <c r="WPK40" s="8"/>
      <c r="WPL40" s="8"/>
      <c r="WPM40" s="8"/>
      <c r="WPN40" s="8"/>
      <c r="WPP40" s="1"/>
      <c r="WPS40" s="3"/>
      <c r="WPU40" s="8"/>
      <c r="WPV40" s="8"/>
      <c r="WPW40" s="8"/>
      <c r="WPX40" s="8"/>
      <c r="WPY40" s="8"/>
      <c r="WPZ40" s="8"/>
      <c r="WQA40" s="8"/>
      <c r="WQB40" s="8"/>
      <c r="WQC40" s="8"/>
      <c r="WQD40" s="8"/>
      <c r="WQE40" s="8"/>
      <c r="WQF40" s="8"/>
      <c r="WQG40" s="8"/>
      <c r="WQH40" s="8"/>
      <c r="WQI40" s="8"/>
      <c r="WQJ40" s="8"/>
      <c r="WQK40" s="8"/>
      <c r="WQL40" s="8"/>
      <c r="WQM40" s="8"/>
      <c r="WQN40" s="8"/>
      <c r="WQO40" s="8"/>
      <c r="WQQ40" s="1"/>
      <c r="WQT40" s="3"/>
      <c r="WQV40" s="8"/>
      <c r="WQW40" s="8"/>
      <c r="WQX40" s="8"/>
      <c r="WQY40" s="8"/>
      <c r="WQZ40" s="8"/>
      <c r="WRA40" s="8"/>
      <c r="WRB40" s="8"/>
      <c r="WRC40" s="8"/>
      <c r="WRD40" s="8"/>
      <c r="WRE40" s="8"/>
      <c r="WRF40" s="8"/>
      <c r="WRG40" s="8"/>
      <c r="WRH40" s="8"/>
      <c r="WRI40" s="8"/>
      <c r="WRJ40" s="8"/>
      <c r="WRK40" s="8"/>
      <c r="WRL40" s="8"/>
      <c r="WRM40" s="8"/>
      <c r="WRN40" s="8"/>
      <c r="WRO40" s="8"/>
      <c r="WRP40" s="8"/>
      <c r="WRR40" s="1"/>
      <c r="WRU40" s="3"/>
      <c r="WRW40" s="8"/>
      <c r="WRX40" s="8"/>
      <c r="WRY40" s="8"/>
      <c r="WRZ40" s="8"/>
      <c r="WSA40" s="8"/>
      <c r="WSB40" s="8"/>
      <c r="WSC40" s="8"/>
      <c r="WSD40" s="8"/>
      <c r="WSE40" s="8"/>
      <c r="WSF40" s="8"/>
      <c r="WSG40" s="8"/>
      <c r="WSH40" s="8"/>
      <c r="WSI40" s="8"/>
      <c r="WSJ40" s="8"/>
      <c r="WSK40" s="8"/>
      <c r="WSL40" s="8"/>
      <c r="WSM40" s="8"/>
      <c r="WSN40" s="8"/>
      <c r="WSO40" s="8"/>
      <c r="WSP40" s="8"/>
      <c r="WSQ40" s="8"/>
      <c r="WSS40" s="1"/>
      <c r="WSV40" s="3"/>
      <c r="WSX40" s="8"/>
      <c r="WSY40" s="8"/>
      <c r="WSZ40" s="8"/>
      <c r="WTA40" s="8"/>
      <c r="WTB40" s="8"/>
      <c r="WTC40" s="8"/>
      <c r="WTD40" s="8"/>
      <c r="WTE40" s="8"/>
      <c r="WTF40" s="8"/>
      <c r="WTG40" s="8"/>
      <c r="WTH40" s="8"/>
      <c r="WTI40" s="8"/>
      <c r="WTJ40" s="8"/>
      <c r="WTK40" s="8"/>
      <c r="WTL40" s="8"/>
      <c r="WTM40" s="8"/>
      <c r="WTN40" s="8"/>
      <c r="WTO40" s="8"/>
      <c r="WTP40" s="8"/>
      <c r="WTQ40" s="8"/>
      <c r="WTR40" s="8"/>
      <c r="WTT40" s="1"/>
      <c r="WTW40" s="3"/>
      <c r="WTY40" s="8"/>
      <c r="WTZ40" s="8"/>
      <c r="WUA40" s="8"/>
      <c r="WUB40" s="8"/>
      <c r="WUC40" s="8"/>
      <c r="WUD40" s="8"/>
      <c r="WUE40" s="8"/>
      <c r="WUF40" s="8"/>
      <c r="WUG40" s="8"/>
      <c r="WUH40" s="8"/>
      <c r="WUI40" s="8"/>
      <c r="WUJ40" s="8"/>
      <c r="WUK40" s="8"/>
      <c r="WUL40" s="8"/>
      <c r="WUM40" s="8"/>
      <c r="WUN40" s="8"/>
      <c r="WUO40" s="8"/>
      <c r="WUP40" s="8"/>
      <c r="WUQ40" s="8"/>
      <c r="WUR40" s="8"/>
      <c r="WUS40" s="8"/>
      <c r="WUU40" s="1"/>
      <c r="WUX40" s="3"/>
      <c r="WUZ40" s="8"/>
      <c r="WVA40" s="8"/>
      <c r="WVB40" s="8"/>
      <c r="WVC40" s="8"/>
      <c r="WVD40" s="8"/>
      <c r="WVE40" s="8"/>
      <c r="WVF40" s="8"/>
      <c r="WVG40" s="8"/>
      <c r="WVH40" s="8"/>
      <c r="WVI40" s="8"/>
      <c r="WVJ40" s="8"/>
      <c r="WVK40" s="8"/>
      <c r="WVL40" s="8"/>
      <c r="WVM40" s="8"/>
      <c r="WVN40" s="8"/>
      <c r="WVO40" s="8"/>
      <c r="WVP40" s="8"/>
      <c r="WVQ40" s="8"/>
      <c r="WVR40" s="8"/>
      <c r="WVS40" s="8"/>
      <c r="WVT40" s="8"/>
      <c r="WVV40" s="1"/>
      <c r="WVY40" s="3"/>
      <c r="WWA40" s="8"/>
      <c r="WWB40" s="8"/>
      <c r="WWC40" s="8"/>
      <c r="WWD40" s="8"/>
      <c r="WWE40" s="8"/>
      <c r="WWF40" s="8"/>
      <c r="WWG40" s="8"/>
      <c r="WWH40" s="8"/>
      <c r="WWI40" s="8"/>
      <c r="WWJ40" s="8"/>
      <c r="WWK40" s="8"/>
      <c r="WWL40" s="8"/>
      <c r="WWM40" s="8"/>
      <c r="WWN40" s="8"/>
      <c r="WWO40" s="8"/>
      <c r="WWP40" s="8"/>
      <c r="WWQ40" s="8"/>
      <c r="WWR40" s="8"/>
      <c r="WWS40" s="8"/>
      <c r="WWT40" s="8"/>
      <c r="WWU40" s="8"/>
      <c r="WWW40" s="1"/>
      <c r="WWZ40" s="3"/>
      <c r="WXB40" s="8"/>
      <c r="WXC40" s="8"/>
      <c r="WXD40" s="8"/>
      <c r="WXE40" s="8"/>
      <c r="WXF40" s="8"/>
      <c r="WXG40" s="8"/>
      <c r="WXH40" s="8"/>
      <c r="WXI40" s="8"/>
      <c r="WXJ40" s="8"/>
      <c r="WXK40" s="8"/>
      <c r="WXL40" s="8"/>
      <c r="WXM40" s="8"/>
      <c r="WXN40" s="8"/>
      <c r="WXO40" s="8"/>
      <c r="WXP40" s="8"/>
      <c r="WXQ40" s="8"/>
      <c r="WXR40" s="8"/>
      <c r="WXS40" s="8"/>
      <c r="WXT40" s="8"/>
      <c r="WXU40" s="8"/>
      <c r="WXV40" s="8"/>
      <c r="WXX40" s="1"/>
      <c r="WYA40" s="3"/>
      <c r="WYC40" s="8"/>
      <c r="WYD40" s="8"/>
      <c r="WYE40" s="8"/>
      <c r="WYF40" s="8"/>
      <c r="WYG40" s="8"/>
      <c r="WYH40" s="8"/>
      <c r="WYI40" s="8"/>
      <c r="WYJ40" s="8"/>
      <c r="WYK40" s="8"/>
      <c r="WYL40" s="8"/>
      <c r="WYM40" s="8"/>
      <c r="WYN40" s="8"/>
      <c r="WYO40" s="8"/>
      <c r="WYP40" s="8"/>
      <c r="WYQ40" s="8"/>
      <c r="WYR40" s="8"/>
      <c r="WYS40" s="8"/>
      <c r="WYT40" s="8"/>
      <c r="WYU40" s="8"/>
      <c r="WYV40" s="8"/>
      <c r="WYW40" s="8"/>
      <c r="WYY40" s="1"/>
      <c r="WZB40" s="3"/>
      <c r="WZD40" s="8"/>
      <c r="WZE40" s="8"/>
      <c r="WZF40" s="8"/>
      <c r="WZG40" s="8"/>
      <c r="WZH40" s="8"/>
      <c r="WZI40" s="8"/>
      <c r="WZJ40" s="8"/>
      <c r="WZK40" s="8"/>
      <c r="WZL40" s="8"/>
      <c r="WZM40" s="8"/>
      <c r="WZN40" s="8"/>
      <c r="WZO40" s="8"/>
      <c r="WZP40" s="8"/>
      <c r="WZQ40" s="8"/>
      <c r="WZR40" s="8"/>
      <c r="WZS40" s="8"/>
      <c r="WZT40" s="8"/>
      <c r="WZU40" s="8"/>
      <c r="WZV40" s="8"/>
      <c r="WZW40" s="8"/>
      <c r="WZX40" s="8"/>
      <c r="WZZ40" s="1"/>
      <c r="XAC40" s="3"/>
      <c r="XAE40" s="8"/>
      <c r="XAF40" s="8"/>
      <c r="XAG40" s="8"/>
      <c r="XAH40" s="8"/>
      <c r="XAI40" s="8"/>
      <c r="XAJ40" s="8"/>
      <c r="XAK40" s="8"/>
      <c r="XAL40" s="8"/>
      <c r="XAM40" s="8"/>
      <c r="XAN40" s="8"/>
      <c r="XAO40" s="8"/>
      <c r="XAP40" s="8"/>
      <c r="XAQ40" s="8"/>
      <c r="XAR40" s="8"/>
      <c r="XAS40" s="8"/>
      <c r="XAT40" s="8"/>
      <c r="XAU40" s="8"/>
      <c r="XAV40" s="8"/>
      <c r="XAW40" s="8"/>
      <c r="XAX40" s="8"/>
      <c r="XAY40" s="8"/>
      <c r="XBA40" s="1"/>
      <c r="XBD40" s="3"/>
      <c r="XBF40" s="8"/>
      <c r="XBG40" s="8"/>
      <c r="XBH40" s="8"/>
      <c r="XBI40" s="8"/>
      <c r="XBJ40" s="8"/>
      <c r="XBK40" s="8"/>
      <c r="XBL40" s="8"/>
      <c r="XBM40" s="8"/>
      <c r="XBN40" s="8"/>
      <c r="XBO40" s="8"/>
      <c r="XBP40" s="8"/>
      <c r="XBQ40" s="8"/>
      <c r="XBR40" s="8"/>
      <c r="XBS40" s="8"/>
      <c r="XBT40" s="8"/>
      <c r="XBU40" s="8"/>
      <c r="XBV40" s="8"/>
      <c r="XBW40" s="8"/>
      <c r="XBX40" s="8"/>
      <c r="XBY40" s="8"/>
      <c r="XBZ40" s="8"/>
      <c r="XCB40" s="1"/>
      <c r="XCE40" s="3"/>
      <c r="XCG40" s="8"/>
      <c r="XCH40" s="8"/>
      <c r="XCI40" s="8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  <c r="XCY40" s="8"/>
      <c r="XCZ40" s="8"/>
      <c r="XDA40" s="8"/>
      <c r="XDC40" s="1"/>
      <c r="XDF40" s="3"/>
      <c r="XDH40" s="8"/>
      <c r="XDI40" s="8"/>
      <c r="XDJ40" s="8"/>
      <c r="XDK40" s="8"/>
      <c r="XDL40" s="8"/>
      <c r="XDM40" s="8"/>
      <c r="XDN40" s="8"/>
      <c r="XDO40" s="8"/>
      <c r="XDP40" s="8"/>
      <c r="XDQ40" s="8"/>
      <c r="XDR40" s="8"/>
      <c r="XDS40" s="8"/>
      <c r="XDT40" s="8"/>
      <c r="XDU40" s="8"/>
      <c r="XDV40" s="8"/>
      <c r="XDW40" s="8"/>
      <c r="XDX40" s="8"/>
      <c r="XDY40" s="8"/>
      <c r="XDZ40" s="8"/>
      <c r="XEA40" s="8"/>
      <c r="XEB40" s="8"/>
      <c r="XED40" s="1"/>
      <c r="XEG40" s="3"/>
      <c r="XEI40" s="8"/>
      <c r="XEJ40" s="8"/>
      <c r="XEK40" s="8"/>
      <c r="XEL40" s="8"/>
      <c r="XEM40" s="8"/>
      <c r="XEN40" s="8"/>
      <c r="XEO40" s="8"/>
      <c r="XEP40" s="8"/>
      <c r="XEQ40" s="8"/>
      <c r="XER40" s="8"/>
      <c r="XES40" s="8"/>
      <c r="XET40" s="8"/>
      <c r="XEU40" s="8"/>
      <c r="XEV40" s="8"/>
      <c r="XEW40" s="8"/>
      <c r="XEX40" s="8"/>
      <c r="XEY40" s="8"/>
      <c r="XEZ40" s="8"/>
      <c r="XFA40" s="8"/>
      <c r="XFB40" s="8"/>
    </row>
    <row r="41" spans="1:1022 1025:2048 2051:3072 3074:14336 14338:15359 15362:16382" ht="21" x14ac:dyDescent="0.2">
      <c r="A41" s="3" t="s">
        <v>116</v>
      </c>
      <c r="C41" s="8">
        <v>5913162</v>
      </c>
      <c r="D41" s="8"/>
      <c r="E41" s="8">
        <v>321365493766</v>
      </c>
      <c r="F41" s="8"/>
      <c r="G41" s="8">
        <v>382656412465.10999</v>
      </c>
      <c r="H41" s="8"/>
      <c r="I41" s="8">
        <v>0</v>
      </c>
      <c r="J41" s="8"/>
      <c r="K41" s="8">
        <v>0</v>
      </c>
      <c r="L41" s="8"/>
      <c r="M41" s="8">
        <v>-226453</v>
      </c>
      <c r="N41" s="8"/>
      <c r="O41" s="8">
        <v>12655437239</v>
      </c>
      <c r="P41" s="8"/>
      <c r="Q41" s="8">
        <v>5686709</v>
      </c>
      <c r="R41" s="8"/>
      <c r="S41" s="8">
        <v>57920</v>
      </c>
      <c r="T41" s="8"/>
      <c r="U41" s="8">
        <v>309058342335</v>
      </c>
      <c r="V41" s="8"/>
      <c r="W41" s="8">
        <v>327414408877.58398</v>
      </c>
      <c r="Y41" s="1">
        <v>2.1599654467983231E-2</v>
      </c>
      <c r="AA41" s="43"/>
    </row>
    <row r="42" spans="1:1022 1025:2048 2051:3072 3074:14336 14338:15359 15362:16382" x14ac:dyDescent="0.2">
      <c r="A42" s="2" t="s">
        <v>106</v>
      </c>
      <c r="C42" s="8">
        <v>4330714</v>
      </c>
      <c r="D42" s="8"/>
      <c r="E42" s="8">
        <v>295070636520</v>
      </c>
      <c r="F42" s="8"/>
      <c r="G42" s="8">
        <v>594340879509.70203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4330714</v>
      </c>
      <c r="R42" s="8"/>
      <c r="S42" s="8">
        <v>108800</v>
      </c>
      <c r="T42" s="8"/>
      <c r="U42" s="8">
        <v>295070636520</v>
      </c>
      <c r="V42" s="8"/>
      <c r="W42" s="8">
        <v>468378152184.96002</v>
      </c>
      <c r="Y42" s="1">
        <v>3.0899086824642909E-2</v>
      </c>
      <c r="AA42" s="43"/>
    </row>
    <row r="43" spans="1:1022 1025:2048 2051:3072 3074:14336 14338:15359 15362:16382" ht="21" x14ac:dyDescent="0.2">
      <c r="A43" s="3" t="s">
        <v>81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0</v>
      </c>
      <c r="R43" s="8"/>
      <c r="S43" s="8">
        <v>0</v>
      </c>
      <c r="T43" s="8"/>
      <c r="U43" s="8">
        <v>0</v>
      </c>
      <c r="V43" s="8"/>
      <c r="W43" s="8">
        <v>0</v>
      </c>
      <c r="Y43" s="1">
        <v>0</v>
      </c>
      <c r="AA43" s="43"/>
    </row>
    <row r="44" spans="1:1022 1025:2048 2051:3072 3074:14336 14338:15359 15362:16382" ht="21" x14ac:dyDescent="0.2">
      <c r="A44" s="3" t="s">
        <v>83</v>
      </c>
      <c r="C44" s="8">
        <v>11800000</v>
      </c>
      <c r="D44" s="8"/>
      <c r="E44" s="8">
        <v>29809692346</v>
      </c>
      <c r="F44" s="8"/>
      <c r="G44" s="8">
        <v>30086911350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11800000</v>
      </c>
      <c r="R44" s="8"/>
      <c r="S44" s="8">
        <v>2279</v>
      </c>
      <c r="T44" s="8"/>
      <c r="U44" s="8">
        <v>29809692346</v>
      </c>
      <c r="V44" s="8"/>
      <c r="W44" s="8">
        <v>26732191410</v>
      </c>
      <c r="Y44" s="1">
        <v>1.7635329477630722E-3</v>
      </c>
      <c r="AA44" s="43"/>
    </row>
    <row r="45" spans="1:1022 1025:2048 2051:3072 3074:14336 14338:15359 15362:16382" ht="21" x14ac:dyDescent="0.2">
      <c r="A45" s="3" t="s">
        <v>89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0</v>
      </c>
      <c r="R45" s="8"/>
      <c r="S45" s="8">
        <v>0</v>
      </c>
      <c r="T45" s="8"/>
      <c r="U45" s="8">
        <v>0</v>
      </c>
      <c r="V45" s="8"/>
      <c r="W45" s="8">
        <v>0</v>
      </c>
      <c r="Y45" s="1">
        <v>0</v>
      </c>
      <c r="AA45" s="43"/>
    </row>
    <row r="46" spans="1:1022 1025:2048 2051:3072 3074:14336 14338:15359 15362:16382" ht="21" x14ac:dyDescent="0.2">
      <c r="A46" s="3" t="s">
        <v>90</v>
      </c>
      <c r="C46" s="8">
        <v>900000</v>
      </c>
      <c r="D46" s="8"/>
      <c r="E46" s="8">
        <v>3252850910</v>
      </c>
      <c r="F46" s="8"/>
      <c r="G46" s="8">
        <v>3471222600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900000</v>
      </c>
      <c r="R46" s="8"/>
      <c r="S46" s="8">
        <v>3470</v>
      </c>
      <c r="T46" s="8"/>
      <c r="U46" s="8">
        <v>3252850910</v>
      </c>
      <c r="V46" s="8"/>
      <c r="W46" s="8">
        <v>3104418150</v>
      </c>
      <c r="Y46" s="1">
        <v>2.0479965922699052E-4</v>
      </c>
      <c r="AA46" s="43"/>
    </row>
    <row r="47" spans="1:1022 1025:2048 2051:3072 3074:14336 14338:15359 15362:16382" ht="21" x14ac:dyDescent="0.2">
      <c r="A47" s="3" t="s">
        <v>94</v>
      </c>
      <c r="C47" s="8">
        <v>7000000</v>
      </c>
      <c r="D47" s="8"/>
      <c r="E47" s="8">
        <v>95750350007</v>
      </c>
      <c r="F47" s="8"/>
      <c r="G47" s="8">
        <v>102078994500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7000000</v>
      </c>
      <c r="R47" s="8"/>
      <c r="S47" s="8">
        <v>13180</v>
      </c>
      <c r="T47" s="8"/>
      <c r="U47" s="8">
        <v>95750350007</v>
      </c>
      <c r="V47" s="8"/>
      <c r="W47" s="8">
        <v>91711053000</v>
      </c>
      <c r="Y47" s="1">
        <v>6.0502134358892557E-3</v>
      </c>
      <c r="AA47" s="43"/>
    </row>
    <row r="48" spans="1:1022 1025:2048 2051:3072 3074:14336 14338:15359 15362:16382" ht="21" x14ac:dyDescent="0.2">
      <c r="A48" s="3" t="s">
        <v>128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v>800000</v>
      </c>
      <c r="J48" s="8"/>
      <c r="K48" s="8">
        <v>1210698311</v>
      </c>
      <c r="L48" s="8"/>
      <c r="M48" s="8">
        <v>0</v>
      </c>
      <c r="N48" s="8"/>
      <c r="O48" s="8">
        <v>0</v>
      </c>
      <c r="P48" s="8"/>
      <c r="Q48" s="8">
        <v>800000</v>
      </c>
      <c r="R48" s="8"/>
      <c r="S48" s="8">
        <v>1514</v>
      </c>
      <c r="T48" s="8"/>
      <c r="U48" s="8">
        <v>1210698311</v>
      </c>
      <c r="V48" s="8"/>
      <c r="W48" s="8">
        <v>1203993360</v>
      </c>
      <c r="Y48" s="1">
        <v>7.9427904981021745E-5</v>
      </c>
      <c r="AA48" s="43"/>
    </row>
    <row r="49" spans="1:27" ht="21" x14ac:dyDescent="0.2">
      <c r="A49" s="3" t="s">
        <v>123</v>
      </c>
      <c r="C49" s="8">
        <v>1875000</v>
      </c>
      <c r="D49" s="8"/>
      <c r="E49" s="8">
        <v>5911612875</v>
      </c>
      <c r="F49" s="8"/>
      <c r="G49" s="8">
        <v>6504814687.5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1875000</v>
      </c>
      <c r="R49" s="8"/>
      <c r="S49" s="8">
        <v>3240</v>
      </c>
      <c r="T49" s="8"/>
      <c r="U49" s="8">
        <v>5911612875</v>
      </c>
      <c r="V49" s="8"/>
      <c r="W49" s="8">
        <v>6038853750</v>
      </c>
      <c r="Y49" s="1">
        <v>3.9838550425999597E-4</v>
      </c>
      <c r="AA49" s="43"/>
    </row>
    <row r="50" spans="1:27" ht="21" x14ac:dyDescent="0.2">
      <c r="A50" s="3" t="s">
        <v>112</v>
      </c>
      <c r="C50" s="8">
        <v>23200000</v>
      </c>
      <c r="D50" s="8"/>
      <c r="E50" s="8">
        <v>84596032014</v>
      </c>
      <c r="F50" s="8"/>
      <c r="G50" s="8">
        <v>84683517120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23200000</v>
      </c>
      <c r="R50" s="8"/>
      <c r="S50" s="8">
        <v>3301</v>
      </c>
      <c r="T50" s="8"/>
      <c r="U50" s="8">
        <v>84596032014</v>
      </c>
      <c r="V50" s="8"/>
      <c r="W50" s="8">
        <v>76127529960</v>
      </c>
      <c r="Y50" s="1">
        <v>5.0221624279578802E-3</v>
      </c>
      <c r="AA50" s="43"/>
    </row>
    <row r="51" spans="1:27" ht="21" x14ac:dyDescent="0.2">
      <c r="A51" s="3" t="s">
        <v>118</v>
      </c>
      <c r="C51" s="8">
        <v>2400000</v>
      </c>
      <c r="D51" s="8"/>
      <c r="E51" s="8">
        <v>10050918567</v>
      </c>
      <c r="F51" s="8"/>
      <c r="G51" s="8">
        <v>8266519800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2400000</v>
      </c>
      <c r="R51" s="8"/>
      <c r="S51" s="8">
        <v>2907</v>
      </c>
      <c r="T51" s="8"/>
      <c r="U51" s="8">
        <v>10050918567</v>
      </c>
      <c r="V51" s="8"/>
      <c r="W51" s="8">
        <v>6935288040</v>
      </c>
      <c r="Y51" s="1">
        <v>4.5752361911459091E-4</v>
      </c>
      <c r="AA51" s="43"/>
    </row>
    <row r="52" spans="1:27" ht="21" x14ac:dyDescent="0.2">
      <c r="A52" s="3" t="s">
        <v>119</v>
      </c>
      <c r="C52" s="8">
        <v>7600000</v>
      </c>
      <c r="D52" s="8"/>
      <c r="E52" s="8">
        <v>29590844022</v>
      </c>
      <c r="F52" s="8"/>
      <c r="G52" s="8">
        <v>29644956720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7600000</v>
      </c>
      <c r="R52" s="8"/>
      <c r="S52" s="8">
        <v>3516</v>
      </c>
      <c r="T52" s="8"/>
      <c r="U52" s="8">
        <v>29590844022</v>
      </c>
      <c r="V52" s="8"/>
      <c r="W52" s="8">
        <v>26562606480</v>
      </c>
      <c r="Y52" s="1">
        <v>1.7523453647134005E-3</v>
      </c>
      <c r="AA52" s="43"/>
    </row>
    <row r="53" spans="1:27" ht="21" x14ac:dyDescent="0.2">
      <c r="A53" s="3" t="s">
        <v>113</v>
      </c>
      <c r="C53" s="8">
        <v>277345</v>
      </c>
      <c r="D53" s="8"/>
      <c r="E53" s="8">
        <v>672075346</v>
      </c>
      <c r="F53" s="8"/>
      <c r="G53" s="8">
        <v>632443864.8915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277345</v>
      </c>
      <c r="R53" s="8"/>
      <c r="S53" s="8">
        <v>2012</v>
      </c>
      <c r="T53" s="8"/>
      <c r="U53" s="8">
        <v>672075346</v>
      </c>
      <c r="V53" s="8"/>
      <c r="W53" s="8">
        <v>554697932.06700003</v>
      </c>
      <c r="Y53" s="1">
        <v>3.6593635899609059E-5</v>
      </c>
      <c r="AA53" s="43"/>
    </row>
    <row r="54" spans="1:27" ht="21" x14ac:dyDescent="0.2">
      <c r="A54" s="3" t="s">
        <v>114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0</v>
      </c>
      <c r="R54" s="8"/>
      <c r="S54" s="8">
        <v>0</v>
      </c>
      <c r="T54" s="8"/>
      <c r="U54" s="8">
        <v>0</v>
      </c>
      <c r="V54" s="8"/>
      <c r="W54" s="8">
        <v>0</v>
      </c>
      <c r="Y54" s="1">
        <v>0</v>
      </c>
      <c r="AA54" s="43"/>
    </row>
    <row r="55" spans="1:27" ht="21" x14ac:dyDescent="0.2">
      <c r="A55" s="3" t="s">
        <v>115</v>
      </c>
      <c r="C55" s="8">
        <v>750000</v>
      </c>
      <c r="D55" s="8"/>
      <c r="E55" s="8">
        <v>2335368591</v>
      </c>
      <c r="F55" s="8"/>
      <c r="G55" s="8">
        <v>2730903862.5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750000</v>
      </c>
      <c r="R55" s="8"/>
      <c r="S55" s="8">
        <v>3084</v>
      </c>
      <c r="T55" s="8"/>
      <c r="U55" s="8">
        <v>2335368591</v>
      </c>
      <c r="V55" s="8"/>
      <c r="W55" s="8">
        <v>2299237650</v>
      </c>
      <c r="Y55" s="1">
        <v>1.5168159199232438E-4</v>
      </c>
      <c r="AA55" s="43"/>
    </row>
    <row r="56" spans="1:27" ht="21" x14ac:dyDescent="0.2">
      <c r="A56" s="3" t="s">
        <v>85</v>
      </c>
      <c r="C56" s="8">
        <v>800000</v>
      </c>
      <c r="D56" s="8"/>
      <c r="E56" s="8">
        <v>10970752404</v>
      </c>
      <c r="F56" s="8"/>
      <c r="G56" s="8">
        <v>13678128000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800000</v>
      </c>
      <c r="R56" s="8"/>
      <c r="S56" s="8">
        <v>14450</v>
      </c>
      <c r="T56" s="8"/>
      <c r="U56" s="8">
        <v>10970752404</v>
      </c>
      <c r="V56" s="8"/>
      <c r="W56" s="8">
        <v>11491218000</v>
      </c>
      <c r="Y56" s="1">
        <v>7.5808007065770425E-4</v>
      </c>
      <c r="AA56" s="43"/>
    </row>
    <row r="57" spans="1:27" ht="21" x14ac:dyDescent="0.2">
      <c r="A57" s="3" t="s">
        <v>111</v>
      </c>
      <c r="C57" s="8">
        <v>15000000</v>
      </c>
      <c r="D57" s="8"/>
      <c r="E57" s="8">
        <v>6502748626</v>
      </c>
      <c r="F57" s="8"/>
      <c r="G57" s="8">
        <v>7796831175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15000000</v>
      </c>
      <c r="R57" s="8"/>
      <c r="S57" s="8">
        <v>382</v>
      </c>
      <c r="T57" s="8"/>
      <c r="U57" s="8">
        <v>6502748626</v>
      </c>
      <c r="V57" s="8"/>
      <c r="W57" s="8">
        <v>5695906500</v>
      </c>
      <c r="Y57" s="1">
        <v>3.7576114228967517E-4</v>
      </c>
      <c r="AA57" s="43"/>
    </row>
    <row r="58" spans="1:27" ht="21.75" thickBot="1" x14ac:dyDescent="0.25">
      <c r="A58" s="3" t="s">
        <v>105</v>
      </c>
      <c r="C58" s="8">
        <v>24000000</v>
      </c>
      <c r="D58" s="8"/>
      <c r="E58" s="8">
        <v>152371879163</v>
      </c>
      <c r="F58" s="8"/>
      <c r="G58" s="8">
        <v>148630356000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24000000</v>
      </c>
      <c r="R58" s="8"/>
      <c r="S58" s="8">
        <v>5200</v>
      </c>
      <c r="T58" s="8"/>
      <c r="U58" s="8">
        <v>152371879163</v>
      </c>
      <c r="V58" s="8"/>
      <c r="W58" s="8">
        <v>124057440000</v>
      </c>
      <c r="Y58" s="1">
        <v>8.1841170257855953E-3</v>
      </c>
      <c r="AA58" s="43"/>
    </row>
    <row r="59" spans="1:27" s="3" customFormat="1" ht="21.75" thickBot="1" x14ac:dyDescent="0.25">
      <c r="E59" s="10">
        <f>SUM(E9:E58)</f>
        <v>10359826344462</v>
      </c>
      <c r="G59" s="10">
        <f>SUM(G9:G58)</f>
        <v>17338521417390.289</v>
      </c>
      <c r="I59" s="3" t="s">
        <v>15</v>
      </c>
      <c r="K59" s="10">
        <f>SUM(K9:K58)</f>
        <v>73202001717</v>
      </c>
      <c r="M59" s="3" t="s">
        <v>15</v>
      </c>
      <c r="O59" s="10">
        <f>SUM(O9:O58)</f>
        <v>532337884382</v>
      </c>
      <c r="Q59" s="44"/>
      <c r="S59" s="3" t="s">
        <v>15</v>
      </c>
      <c r="U59" s="10">
        <f>SUM(U9:U58)</f>
        <v>10115842835454</v>
      </c>
      <c r="W59" s="10">
        <f>SUM(W9:W58)</f>
        <v>13971091056086.145</v>
      </c>
      <c r="Y59" s="11">
        <f>SUM(Y9:Y58)</f>
        <v>0.9216782498568038</v>
      </c>
    </row>
    <row r="60" spans="1:27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1"/>
  <sheetViews>
    <sheetView rightToLeft="1" topLeftCell="A34" zoomScale="85" zoomScaleNormal="85" workbookViewId="0">
      <selection activeCell="G62" sqref="G62"/>
    </sheetView>
  </sheetViews>
  <sheetFormatPr defaultRowHeight="18.75" x14ac:dyDescent="0.2"/>
  <cols>
    <col min="1" max="1" width="37.375" style="50" bestFit="1" customWidth="1"/>
    <col min="2" max="2" width="0.875" style="50" customWidth="1"/>
    <col min="3" max="3" width="16.625" style="50" customWidth="1"/>
    <col min="4" max="4" width="0.875" style="50" customWidth="1"/>
    <col min="5" max="5" width="20.125" style="50" customWidth="1"/>
    <col min="6" max="6" width="0.875" style="50" customWidth="1"/>
    <col min="7" max="7" width="20.125" style="50" customWidth="1"/>
    <col min="8" max="8" width="0.875" style="50" customWidth="1"/>
    <col min="9" max="9" width="30.25" style="50" bestFit="1" customWidth="1"/>
    <col min="10" max="10" width="0.875" style="50" customWidth="1"/>
    <col min="11" max="11" width="16.625" style="50" customWidth="1"/>
    <col min="12" max="12" width="0.875" style="50" customWidth="1"/>
    <col min="13" max="13" width="20.125" style="50" customWidth="1"/>
    <col min="14" max="14" width="0.875" style="50" customWidth="1"/>
    <col min="15" max="15" width="20.125" style="50" customWidth="1"/>
    <col min="16" max="16" width="0.875" style="50" customWidth="1"/>
    <col min="17" max="17" width="29.75" style="50" customWidth="1"/>
    <col min="18" max="18" width="0.875" style="50" customWidth="1"/>
    <col min="19" max="16384" width="9" style="50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tr">
        <f>+سهام!A2</f>
        <v>صندوق سرمایه‌گذاری بخشی صنایع مفید - سیمانو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23</v>
      </c>
      <c r="B3" s="68" t="s">
        <v>23</v>
      </c>
      <c r="C3" s="68" t="s">
        <v>23</v>
      </c>
      <c r="D3" s="68" t="s">
        <v>23</v>
      </c>
      <c r="E3" s="68" t="s">
        <v>23</v>
      </c>
      <c r="F3" s="68" t="s">
        <v>23</v>
      </c>
      <c r="G3" s="68" t="s">
        <v>23</v>
      </c>
      <c r="H3" s="68" t="s">
        <v>23</v>
      </c>
      <c r="I3" s="68" t="s">
        <v>23</v>
      </c>
      <c r="J3" s="68" t="s">
        <v>23</v>
      </c>
      <c r="K3" s="68" t="s">
        <v>23</v>
      </c>
      <c r="L3" s="68" t="s">
        <v>23</v>
      </c>
      <c r="M3" s="68" t="s">
        <v>23</v>
      </c>
      <c r="N3" s="68" t="s">
        <v>23</v>
      </c>
      <c r="O3" s="68" t="s">
        <v>23</v>
      </c>
      <c r="P3" s="68" t="s">
        <v>23</v>
      </c>
      <c r="Q3" s="68" t="s">
        <v>23</v>
      </c>
    </row>
    <row r="4" spans="1:17" ht="26.25" x14ac:dyDescent="0.2">
      <c r="A4" s="68" t="str">
        <f>+سهام!A4</f>
        <v>برای ماه منتهی به 1404/05/31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25</v>
      </c>
      <c r="D6" s="69" t="s">
        <v>25</v>
      </c>
      <c r="E6" s="69" t="s">
        <v>25</v>
      </c>
      <c r="F6" s="69" t="s">
        <v>25</v>
      </c>
      <c r="G6" s="69" t="s">
        <v>25</v>
      </c>
      <c r="H6" s="69" t="s">
        <v>25</v>
      </c>
      <c r="I6" s="69" t="s">
        <v>25</v>
      </c>
      <c r="K6" s="69" t="s">
        <v>26</v>
      </c>
      <c r="L6" s="69" t="s">
        <v>26</v>
      </c>
      <c r="M6" s="69" t="s">
        <v>26</v>
      </c>
      <c r="N6" s="69" t="s">
        <v>26</v>
      </c>
      <c r="O6" s="69" t="s">
        <v>26</v>
      </c>
      <c r="P6" s="69" t="s">
        <v>26</v>
      </c>
      <c r="Q6" s="69" t="s">
        <v>26</v>
      </c>
    </row>
    <row r="7" spans="1:17" ht="27" thickBot="1" x14ac:dyDescent="0.25">
      <c r="A7" s="69" t="s">
        <v>3</v>
      </c>
      <c r="C7" s="51" t="s">
        <v>7</v>
      </c>
      <c r="E7" s="51" t="s">
        <v>37</v>
      </c>
      <c r="G7" s="51" t="s">
        <v>38</v>
      </c>
      <c r="I7" s="51" t="s">
        <v>39</v>
      </c>
      <c r="K7" s="51" t="s">
        <v>7</v>
      </c>
      <c r="M7" s="51" t="s">
        <v>37</v>
      </c>
      <c r="O7" s="51" t="s">
        <v>38</v>
      </c>
      <c r="Q7" s="51" t="s">
        <v>39</v>
      </c>
    </row>
    <row r="8" spans="1:17" ht="21" x14ac:dyDescent="0.2">
      <c r="A8" s="3" t="s">
        <v>83</v>
      </c>
      <c r="C8" s="7">
        <v>11800000</v>
      </c>
      <c r="D8" s="7"/>
      <c r="E8" s="7">
        <v>26732191410</v>
      </c>
      <c r="F8" s="7"/>
      <c r="G8" s="7">
        <v>30086911350</v>
      </c>
      <c r="H8" s="7"/>
      <c r="I8" s="7">
        <v>-3354719940</v>
      </c>
      <c r="J8" s="7"/>
      <c r="K8" s="7">
        <v>11800000</v>
      </c>
      <c r="L8" s="7"/>
      <c r="M8" s="7">
        <v>26732191410</v>
      </c>
      <c r="N8" s="7"/>
      <c r="O8" s="7">
        <v>29809692346</v>
      </c>
      <c r="P8" s="7"/>
      <c r="Q8" s="7">
        <f>+M8-O8</f>
        <v>-3077500936</v>
      </c>
    </row>
    <row r="9" spans="1:17" ht="21" x14ac:dyDescent="0.2">
      <c r="A9" s="3" t="s">
        <v>96</v>
      </c>
      <c r="C9" s="7">
        <v>18328951</v>
      </c>
      <c r="D9" s="7"/>
      <c r="E9" s="7">
        <v>138835590311</v>
      </c>
      <c r="F9" s="7"/>
      <c r="G9" s="7">
        <v>211246468891</v>
      </c>
      <c r="H9" s="7"/>
      <c r="I9" s="7">
        <v>-72410878580</v>
      </c>
      <c r="J9" s="7"/>
      <c r="K9" s="7">
        <v>18328951</v>
      </c>
      <c r="L9" s="7"/>
      <c r="M9" s="7">
        <v>138835590311</v>
      </c>
      <c r="N9" s="7"/>
      <c r="O9" s="7">
        <v>78126904407</v>
      </c>
      <c r="P9" s="7"/>
      <c r="Q9" s="7">
        <f t="shared" ref="Q9:Q53" si="0">+M9-O9</f>
        <v>60708685904</v>
      </c>
    </row>
    <row r="10" spans="1:17" ht="21" x14ac:dyDescent="0.2">
      <c r="A10" s="3" t="s">
        <v>113</v>
      </c>
      <c r="C10" s="7">
        <v>277345</v>
      </c>
      <c r="D10" s="7"/>
      <c r="E10" s="7">
        <v>554697932</v>
      </c>
      <c r="F10" s="7"/>
      <c r="G10" s="7">
        <v>632443864</v>
      </c>
      <c r="H10" s="7"/>
      <c r="I10" s="7">
        <v>-77745932</v>
      </c>
      <c r="J10" s="7"/>
      <c r="K10" s="7">
        <v>277345</v>
      </c>
      <c r="L10" s="7"/>
      <c r="M10" s="7">
        <v>554697932</v>
      </c>
      <c r="N10" s="7"/>
      <c r="O10" s="7">
        <v>672075346</v>
      </c>
      <c r="P10" s="7"/>
      <c r="Q10" s="7">
        <f t="shared" si="0"/>
        <v>-117377414</v>
      </c>
    </row>
    <row r="11" spans="1:17" ht="21" x14ac:dyDescent="0.2">
      <c r="A11" s="3" t="s">
        <v>55</v>
      </c>
      <c r="C11" s="7">
        <v>10435814</v>
      </c>
      <c r="D11" s="7"/>
      <c r="E11" s="7">
        <v>276355924954</v>
      </c>
      <c r="F11" s="7"/>
      <c r="G11" s="7">
        <v>328535741115</v>
      </c>
      <c r="H11" s="7"/>
      <c r="I11" s="7">
        <v>-52179816161</v>
      </c>
      <c r="J11" s="7"/>
      <c r="K11" s="7">
        <v>10435814</v>
      </c>
      <c r="L11" s="7"/>
      <c r="M11" s="7">
        <v>276355924954</v>
      </c>
      <c r="N11" s="7"/>
      <c r="O11" s="7">
        <v>253118790220</v>
      </c>
      <c r="P11" s="7"/>
      <c r="Q11" s="7">
        <f t="shared" si="0"/>
        <v>23237134734</v>
      </c>
    </row>
    <row r="12" spans="1:17" ht="21" x14ac:dyDescent="0.2">
      <c r="A12" s="3" t="s">
        <v>116</v>
      </c>
      <c r="C12" s="7">
        <v>5686709</v>
      </c>
      <c r="D12" s="7"/>
      <c r="E12" s="7">
        <v>327414408878</v>
      </c>
      <c r="F12" s="7"/>
      <c r="G12" s="7">
        <v>368705494503</v>
      </c>
      <c r="H12" s="7"/>
      <c r="I12" s="7">
        <v>-41291085625</v>
      </c>
      <c r="J12" s="7"/>
      <c r="K12" s="7">
        <v>5686709</v>
      </c>
      <c r="L12" s="7"/>
      <c r="M12" s="7">
        <v>327414408878</v>
      </c>
      <c r="N12" s="7"/>
      <c r="O12" s="7">
        <v>350336763373</v>
      </c>
      <c r="P12" s="7"/>
      <c r="Q12" s="7">
        <f t="shared" si="0"/>
        <v>-22922354495</v>
      </c>
    </row>
    <row r="13" spans="1:17" ht="21" x14ac:dyDescent="0.2">
      <c r="A13" s="3" t="s">
        <v>52</v>
      </c>
      <c r="C13" s="7">
        <v>11509</v>
      </c>
      <c r="D13" s="7"/>
      <c r="E13" s="7">
        <v>498234709</v>
      </c>
      <c r="F13" s="7"/>
      <c r="G13" s="7">
        <v>546284899</v>
      </c>
      <c r="H13" s="7"/>
      <c r="I13" s="7">
        <v>-48050190</v>
      </c>
      <c r="J13" s="7"/>
      <c r="K13" s="7">
        <v>11509</v>
      </c>
      <c r="L13" s="7"/>
      <c r="M13" s="7">
        <v>498234709</v>
      </c>
      <c r="N13" s="7"/>
      <c r="O13" s="7">
        <v>459908961</v>
      </c>
      <c r="P13" s="7"/>
      <c r="Q13" s="7">
        <f t="shared" si="0"/>
        <v>38325748</v>
      </c>
    </row>
    <row r="14" spans="1:17" ht="21" x14ac:dyDescent="0.2">
      <c r="A14" s="3" t="s">
        <v>66</v>
      </c>
      <c r="C14" s="7">
        <v>6065000</v>
      </c>
      <c r="D14" s="7"/>
      <c r="E14" s="7">
        <v>90313120485</v>
      </c>
      <c r="F14" s="7"/>
      <c r="G14" s="7">
        <v>109002751560</v>
      </c>
      <c r="H14" s="7"/>
      <c r="I14" s="7">
        <v>-18689631075</v>
      </c>
      <c r="J14" s="7"/>
      <c r="K14" s="7">
        <v>6065000</v>
      </c>
      <c r="L14" s="7"/>
      <c r="M14" s="7">
        <v>90313120485</v>
      </c>
      <c r="N14" s="7"/>
      <c r="O14" s="7">
        <v>92656000742</v>
      </c>
      <c r="P14" s="7"/>
      <c r="Q14" s="7">
        <f t="shared" si="0"/>
        <v>-2342880257</v>
      </c>
    </row>
    <row r="15" spans="1:17" ht="21" x14ac:dyDescent="0.2">
      <c r="A15" s="3" t="s">
        <v>76</v>
      </c>
      <c r="C15" s="7">
        <v>11000000</v>
      </c>
      <c r="D15" s="7"/>
      <c r="E15" s="7">
        <v>178233165000</v>
      </c>
      <c r="F15" s="7"/>
      <c r="G15" s="7">
        <v>207975141000</v>
      </c>
      <c r="H15" s="7"/>
      <c r="I15" s="7">
        <v>-29741976000</v>
      </c>
      <c r="J15" s="7"/>
      <c r="K15" s="7">
        <v>11000000</v>
      </c>
      <c r="L15" s="7"/>
      <c r="M15" s="7">
        <v>178233165000</v>
      </c>
      <c r="N15" s="7"/>
      <c r="O15" s="7">
        <v>121242533038</v>
      </c>
      <c r="P15" s="7"/>
      <c r="Q15" s="7">
        <f t="shared" si="0"/>
        <v>56990631962</v>
      </c>
    </row>
    <row r="16" spans="1:17" ht="21" x14ac:dyDescent="0.2">
      <c r="A16" s="3" t="s">
        <v>59</v>
      </c>
      <c r="C16" s="7">
        <v>3753587</v>
      </c>
      <c r="D16" s="7"/>
      <c r="E16" s="7">
        <v>84102446167</v>
      </c>
      <c r="F16" s="7"/>
      <c r="G16" s="7">
        <v>102144285500</v>
      </c>
      <c r="H16" s="7"/>
      <c r="I16" s="7">
        <v>-18041839333</v>
      </c>
      <c r="J16" s="7"/>
      <c r="K16" s="7">
        <v>3753587</v>
      </c>
      <c r="L16" s="7"/>
      <c r="M16" s="7">
        <v>84102446167</v>
      </c>
      <c r="N16" s="7"/>
      <c r="O16" s="7">
        <v>70110246825</v>
      </c>
      <c r="P16" s="7"/>
      <c r="Q16" s="7">
        <f t="shared" si="0"/>
        <v>13992199342</v>
      </c>
    </row>
    <row r="17" spans="1:17" ht="21" x14ac:dyDescent="0.2">
      <c r="A17" s="3" t="s">
        <v>64</v>
      </c>
      <c r="C17" s="7">
        <v>96000000</v>
      </c>
      <c r="D17" s="7"/>
      <c r="E17" s="7">
        <v>1444792032000</v>
      </c>
      <c r="F17" s="7"/>
      <c r="G17" s="7">
        <v>1866587328000</v>
      </c>
      <c r="H17" s="7"/>
      <c r="I17" s="7">
        <v>-421795296000</v>
      </c>
      <c r="J17" s="7"/>
      <c r="K17" s="7">
        <v>96000000</v>
      </c>
      <c r="L17" s="7"/>
      <c r="M17" s="7">
        <v>1444792032000</v>
      </c>
      <c r="N17" s="7"/>
      <c r="O17" s="7">
        <v>1366323387409</v>
      </c>
      <c r="P17" s="7"/>
      <c r="Q17" s="7">
        <f t="shared" si="0"/>
        <v>78468644591</v>
      </c>
    </row>
    <row r="18" spans="1:17" ht="21" x14ac:dyDescent="0.2">
      <c r="A18" s="3" t="s">
        <v>97</v>
      </c>
      <c r="C18" s="7">
        <v>366258</v>
      </c>
      <c r="D18" s="7"/>
      <c r="E18" s="7">
        <v>59148236146</v>
      </c>
      <c r="F18" s="7"/>
      <c r="G18" s="7">
        <v>68847294442</v>
      </c>
      <c r="H18" s="7"/>
      <c r="I18" s="7">
        <v>-9699058296</v>
      </c>
      <c r="J18" s="7"/>
      <c r="K18" s="7">
        <v>366258</v>
      </c>
      <c r="L18" s="7"/>
      <c r="M18" s="7">
        <v>59148236146</v>
      </c>
      <c r="N18" s="7"/>
      <c r="O18" s="7">
        <v>73695334065</v>
      </c>
      <c r="P18" s="7"/>
      <c r="Q18" s="7">
        <f t="shared" si="0"/>
        <v>-14547097919</v>
      </c>
    </row>
    <row r="19" spans="1:17" ht="21" x14ac:dyDescent="0.2">
      <c r="A19" s="3" t="s">
        <v>61</v>
      </c>
      <c r="C19" s="7">
        <v>9007108</v>
      </c>
      <c r="D19" s="7"/>
      <c r="E19" s="7">
        <v>543836544067</v>
      </c>
      <c r="F19" s="7"/>
      <c r="G19" s="7">
        <v>618061189281</v>
      </c>
      <c r="H19" s="7"/>
      <c r="I19" s="7">
        <v>-74224645214</v>
      </c>
      <c r="J19" s="7"/>
      <c r="K19" s="7">
        <v>9007108</v>
      </c>
      <c r="L19" s="7"/>
      <c r="M19" s="7">
        <v>543836544067</v>
      </c>
      <c r="N19" s="7"/>
      <c r="O19" s="7">
        <v>570224079033</v>
      </c>
      <c r="P19" s="7"/>
      <c r="Q19" s="7">
        <f t="shared" si="0"/>
        <v>-26387534966</v>
      </c>
    </row>
    <row r="20" spans="1:17" ht="21" x14ac:dyDescent="0.2">
      <c r="A20" s="3" t="s">
        <v>108</v>
      </c>
      <c r="C20" s="7">
        <v>24000000</v>
      </c>
      <c r="D20" s="7"/>
      <c r="E20" s="7">
        <v>124057440000</v>
      </c>
      <c r="F20" s="7"/>
      <c r="G20" s="7">
        <v>148630356000</v>
      </c>
      <c r="H20" s="7"/>
      <c r="I20" s="7">
        <v>-24572916000</v>
      </c>
      <c r="J20" s="7"/>
      <c r="K20" s="7">
        <v>24000000</v>
      </c>
      <c r="L20" s="7"/>
      <c r="M20" s="7">
        <v>124057440000</v>
      </c>
      <c r="N20" s="7"/>
      <c r="O20" s="7">
        <v>152371879163</v>
      </c>
      <c r="P20" s="7"/>
      <c r="Q20" s="7">
        <f t="shared" si="0"/>
        <v>-28314439163</v>
      </c>
    </row>
    <row r="21" spans="1:17" ht="21" x14ac:dyDescent="0.2">
      <c r="A21" s="3" t="s">
        <v>63</v>
      </c>
      <c r="C21" s="7">
        <v>3798549</v>
      </c>
      <c r="D21" s="7"/>
      <c r="E21" s="7">
        <v>105537736355</v>
      </c>
      <c r="F21" s="7"/>
      <c r="G21" s="7">
        <v>121132400081</v>
      </c>
      <c r="H21" s="7"/>
      <c r="I21" s="7">
        <v>-15594663726</v>
      </c>
      <c r="J21" s="7"/>
      <c r="K21" s="7">
        <v>3798549</v>
      </c>
      <c r="L21" s="7"/>
      <c r="M21" s="7">
        <v>105537736355</v>
      </c>
      <c r="N21" s="7"/>
      <c r="O21" s="7">
        <v>131654605012</v>
      </c>
      <c r="P21" s="7"/>
      <c r="Q21" s="7">
        <f t="shared" si="0"/>
        <v>-26116868657</v>
      </c>
    </row>
    <row r="22" spans="1:17" ht="21" x14ac:dyDescent="0.2">
      <c r="A22" s="3" t="s">
        <v>109</v>
      </c>
      <c r="C22" s="7">
        <v>7576741</v>
      </c>
      <c r="D22" s="7"/>
      <c r="E22" s="7">
        <v>818390109432</v>
      </c>
      <c r="F22" s="7"/>
      <c r="G22" s="7">
        <v>984398229953</v>
      </c>
      <c r="H22" s="7"/>
      <c r="I22" s="7">
        <v>-166008120521</v>
      </c>
      <c r="J22" s="7"/>
      <c r="K22" s="7">
        <v>7576741</v>
      </c>
      <c r="L22" s="7"/>
      <c r="M22" s="7">
        <v>818390109432</v>
      </c>
      <c r="N22" s="7"/>
      <c r="O22" s="7">
        <v>461822404278</v>
      </c>
      <c r="P22" s="7"/>
      <c r="Q22" s="7">
        <f t="shared" si="0"/>
        <v>356567705154</v>
      </c>
    </row>
    <row r="23" spans="1:17" ht="21" x14ac:dyDescent="0.2">
      <c r="A23" s="3" t="s">
        <v>74</v>
      </c>
      <c r="C23" s="7">
        <v>7977850</v>
      </c>
      <c r="D23" s="7"/>
      <c r="E23" s="7">
        <v>328079894755</v>
      </c>
      <c r="F23" s="7"/>
      <c r="G23" s="7">
        <v>357865686992</v>
      </c>
      <c r="H23" s="7"/>
      <c r="I23" s="7">
        <v>-29785792237</v>
      </c>
      <c r="J23" s="7"/>
      <c r="K23" s="7">
        <v>7977850</v>
      </c>
      <c r="L23" s="7"/>
      <c r="M23" s="7">
        <v>328079894755</v>
      </c>
      <c r="N23" s="7"/>
      <c r="O23" s="7">
        <v>312298434816</v>
      </c>
      <c r="P23" s="7"/>
      <c r="Q23" s="7">
        <f t="shared" si="0"/>
        <v>15781459939</v>
      </c>
    </row>
    <row r="24" spans="1:17" s="55" customFormat="1" ht="21" x14ac:dyDescent="0.2">
      <c r="A24" s="3" t="s">
        <v>118</v>
      </c>
      <c r="C24" s="7">
        <v>2400000</v>
      </c>
      <c r="D24" s="7"/>
      <c r="E24" s="7">
        <v>6935288040</v>
      </c>
      <c r="F24" s="7"/>
      <c r="G24" s="7">
        <v>8266519800</v>
      </c>
      <c r="H24" s="7"/>
      <c r="I24" s="7">
        <v>-1331231760</v>
      </c>
      <c r="J24" s="7"/>
      <c r="K24" s="7">
        <v>2400000</v>
      </c>
      <c r="L24" s="7"/>
      <c r="M24" s="7">
        <v>6935288040</v>
      </c>
      <c r="N24" s="7"/>
      <c r="O24" s="7">
        <v>10050918567</v>
      </c>
      <c r="P24" s="7"/>
      <c r="Q24" s="7">
        <f t="shared" si="0"/>
        <v>-3115630527</v>
      </c>
    </row>
    <row r="25" spans="1:17" ht="21" x14ac:dyDescent="0.2">
      <c r="A25" s="3" t="s">
        <v>65</v>
      </c>
      <c r="C25" s="7">
        <v>2458126</v>
      </c>
      <c r="D25" s="7"/>
      <c r="E25" s="7">
        <v>65119279005</v>
      </c>
      <c r="F25" s="7"/>
      <c r="G25" s="7">
        <v>55711803431</v>
      </c>
      <c r="H25" s="7"/>
      <c r="I25" s="7">
        <v>9407475574</v>
      </c>
      <c r="J25" s="7"/>
      <c r="K25" s="7">
        <v>2458126</v>
      </c>
      <c r="L25" s="7"/>
      <c r="M25" s="7">
        <v>65119279005</v>
      </c>
      <c r="N25" s="7"/>
      <c r="O25" s="7">
        <v>55711803431</v>
      </c>
      <c r="P25" s="7"/>
      <c r="Q25" s="7">
        <f t="shared" si="0"/>
        <v>9407475574</v>
      </c>
    </row>
    <row r="26" spans="1:17" ht="21" x14ac:dyDescent="0.2">
      <c r="A26" s="3" t="s">
        <v>78</v>
      </c>
      <c r="C26" s="7">
        <v>15100164</v>
      </c>
      <c r="D26" s="7"/>
      <c r="E26" s="7">
        <v>597560760544</v>
      </c>
      <c r="F26" s="7"/>
      <c r="G26" s="7">
        <v>686872152787</v>
      </c>
      <c r="H26" s="7"/>
      <c r="I26" s="7">
        <v>-89311392243</v>
      </c>
      <c r="J26" s="7"/>
      <c r="K26" s="7">
        <v>15100164</v>
      </c>
      <c r="L26" s="7"/>
      <c r="M26" s="7">
        <v>597560760544</v>
      </c>
      <c r="N26" s="7"/>
      <c r="O26" s="7">
        <v>518200387828</v>
      </c>
      <c r="P26" s="7"/>
      <c r="Q26" s="7">
        <f t="shared" si="0"/>
        <v>79360372716</v>
      </c>
    </row>
    <row r="27" spans="1:17" ht="21" x14ac:dyDescent="0.2">
      <c r="A27" s="3" t="s">
        <v>110</v>
      </c>
      <c r="C27" s="7">
        <v>7000000</v>
      </c>
      <c r="D27" s="7"/>
      <c r="E27" s="7">
        <v>91711053000</v>
      </c>
      <c r="F27" s="7"/>
      <c r="G27" s="7">
        <v>102078994500</v>
      </c>
      <c r="H27" s="7"/>
      <c r="I27" s="7">
        <v>-10367941500</v>
      </c>
      <c r="J27" s="7"/>
      <c r="K27" s="7">
        <v>7000000</v>
      </c>
      <c r="L27" s="7"/>
      <c r="M27" s="7">
        <v>91711053000</v>
      </c>
      <c r="N27" s="7"/>
      <c r="O27" s="7">
        <v>95750350007</v>
      </c>
      <c r="P27" s="7"/>
      <c r="Q27" s="7">
        <f t="shared" si="0"/>
        <v>-4039297007</v>
      </c>
    </row>
    <row r="28" spans="1:17" ht="21" x14ac:dyDescent="0.2">
      <c r="A28" s="3" t="s">
        <v>60</v>
      </c>
      <c r="C28" s="7">
        <v>5746206</v>
      </c>
      <c r="D28" s="7"/>
      <c r="E28" s="7">
        <v>275319174781</v>
      </c>
      <c r="F28" s="7"/>
      <c r="G28" s="7">
        <v>289884815770</v>
      </c>
      <c r="H28" s="7"/>
      <c r="I28" s="7">
        <v>-14565640989</v>
      </c>
      <c r="J28" s="7"/>
      <c r="K28" s="7">
        <v>5746206</v>
      </c>
      <c r="L28" s="7"/>
      <c r="M28" s="7">
        <v>275319174781</v>
      </c>
      <c r="N28" s="7"/>
      <c r="O28" s="7">
        <v>273237723807</v>
      </c>
      <c r="P28" s="7"/>
      <c r="Q28" s="7">
        <f t="shared" si="0"/>
        <v>2081450974</v>
      </c>
    </row>
    <row r="29" spans="1:17" ht="21" x14ac:dyDescent="0.2">
      <c r="A29" s="3" t="s">
        <v>75</v>
      </c>
      <c r="C29" s="7">
        <v>6912643</v>
      </c>
      <c r="D29" s="7"/>
      <c r="E29" s="7">
        <v>732022255830</v>
      </c>
      <c r="F29" s="7"/>
      <c r="G29" s="7">
        <v>903783821546</v>
      </c>
      <c r="H29" s="7"/>
      <c r="I29" s="7">
        <v>-171761565716</v>
      </c>
      <c r="J29" s="7"/>
      <c r="K29" s="7">
        <v>6912643</v>
      </c>
      <c r="L29" s="7"/>
      <c r="M29" s="7">
        <v>732022255830</v>
      </c>
      <c r="N29" s="7"/>
      <c r="O29" s="7">
        <v>523677988503</v>
      </c>
      <c r="P29" s="7"/>
      <c r="Q29" s="7">
        <f t="shared" si="0"/>
        <v>208344267327</v>
      </c>
    </row>
    <row r="30" spans="1:17" ht="21" x14ac:dyDescent="0.2">
      <c r="A30" s="3" t="s">
        <v>112</v>
      </c>
      <c r="C30" s="7">
        <v>23200000</v>
      </c>
      <c r="D30" s="7"/>
      <c r="E30" s="7">
        <v>76127529960</v>
      </c>
      <c r="F30" s="7"/>
      <c r="G30" s="7">
        <v>84683517120</v>
      </c>
      <c r="H30" s="7"/>
      <c r="I30" s="7">
        <v>-8555987160</v>
      </c>
      <c r="J30" s="7"/>
      <c r="K30" s="7">
        <v>23200000</v>
      </c>
      <c r="L30" s="7"/>
      <c r="M30" s="7">
        <v>76127529960</v>
      </c>
      <c r="N30" s="7"/>
      <c r="O30" s="7">
        <v>84596032014</v>
      </c>
      <c r="P30" s="7"/>
      <c r="Q30" s="7">
        <f t="shared" si="0"/>
        <v>-8468502054</v>
      </c>
    </row>
    <row r="31" spans="1:17" ht="21" x14ac:dyDescent="0.2">
      <c r="A31" s="3" t="s">
        <v>77</v>
      </c>
      <c r="C31" s="7">
        <v>52034795</v>
      </c>
      <c r="D31" s="7"/>
      <c r="E31" s="7">
        <v>321730669171</v>
      </c>
      <c r="F31" s="7"/>
      <c r="G31" s="7">
        <v>352374314205</v>
      </c>
      <c r="H31" s="7"/>
      <c r="I31" s="7">
        <v>-30643645034</v>
      </c>
      <c r="J31" s="7"/>
      <c r="K31" s="7">
        <v>52034795</v>
      </c>
      <c r="L31" s="7"/>
      <c r="M31" s="7">
        <v>321730669171</v>
      </c>
      <c r="N31" s="7"/>
      <c r="O31" s="7">
        <v>208900077132</v>
      </c>
      <c r="P31" s="7"/>
      <c r="Q31" s="7">
        <f t="shared" si="0"/>
        <v>112830592039</v>
      </c>
    </row>
    <row r="32" spans="1:17" ht="21" x14ac:dyDescent="0.2">
      <c r="A32" s="3" t="s">
        <v>57</v>
      </c>
      <c r="C32" s="7">
        <v>14797487</v>
      </c>
      <c r="D32" s="7"/>
      <c r="E32" s="7">
        <v>714878878884</v>
      </c>
      <c r="F32" s="7"/>
      <c r="G32" s="7">
        <v>886096783209</v>
      </c>
      <c r="H32" s="7"/>
      <c r="I32" s="7">
        <v>-171217904325</v>
      </c>
      <c r="J32" s="7"/>
      <c r="K32" s="7">
        <v>14797487</v>
      </c>
      <c r="L32" s="7"/>
      <c r="M32" s="7">
        <v>714878878884</v>
      </c>
      <c r="N32" s="7"/>
      <c r="O32" s="7">
        <v>599394215772</v>
      </c>
      <c r="P32" s="7"/>
      <c r="Q32" s="7">
        <f t="shared" si="0"/>
        <v>115484663112</v>
      </c>
    </row>
    <row r="33" spans="1:17" ht="21" x14ac:dyDescent="0.2">
      <c r="A33" s="3" t="s">
        <v>72</v>
      </c>
      <c r="C33" s="7">
        <v>14536376</v>
      </c>
      <c r="D33" s="7"/>
      <c r="E33" s="7">
        <v>374252010177</v>
      </c>
      <c r="F33" s="7"/>
      <c r="G33" s="7">
        <v>420202643086</v>
      </c>
      <c r="H33" s="7"/>
      <c r="I33" s="7">
        <v>-45950632909</v>
      </c>
      <c r="J33" s="7"/>
      <c r="K33" s="7">
        <v>14536376</v>
      </c>
      <c r="L33" s="7"/>
      <c r="M33" s="7">
        <v>374252010177</v>
      </c>
      <c r="N33" s="7"/>
      <c r="O33" s="7">
        <v>367571785739</v>
      </c>
      <c r="P33" s="7"/>
      <c r="Q33" s="7">
        <f t="shared" si="0"/>
        <v>6680224438</v>
      </c>
    </row>
    <row r="34" spans="1:17" ht="21" x14ac:dyDescent="0.2">
      <c r="A34" s="3" t="s">
        <v>111</v>
      </c>
      <c r="C34" s="7">
        <v>15000000</v>
      </c>
      <c r="D34" s="7"/>
      <c r="E34" s="7">
        <v>5695906500</v>
      </c>
      <c r="F34" s="7"/>
      <c r="G34" s="7">
        <v>7796831175</v>
      </c>
      <c r="H34" s="7"/>
      <c r="I34" s="7">
        <v>-2100924675</v>
      </c>
      <c r="J34" s="7"/>
      <c r="K34" s="7">
        <v>15000000</v>
      </c>
      <c r="L34" s="7"/>
      <c r="M34" s="7">
        <v>5695906500</v>
      </c>
      <c r="N34" s="7"/>
      <c r="O34" s="7">
        <v>6502748626</v>
      </c>
      <c r="P34" s="7"/>
      <c r="Q34" s="7">
        <f t="shared" si="0"/>
        <v>-806842126</v>
      </c>
    </row>
    <row r="35" spans="1:17" ht="21" x14ac:dyDescent="0.2">
      <c r="A35" s="3" t="s">
        <v>71</v>
      </c>
      <c r="C35" s="7">
        <v>38000000</v>
      </c>
      <c r="D35" s="7"/>
      <c r="E35" s="7">
        <v>544321899000</v>
      </c>
      <c r="F35" s="7"/>
      <c r="G35" s="7">
        <v>597205359000</v>
      </c>
      <c r="H35" s="7"/>
      <c r="I35" s="7">
        <v>-52883460000</v>
      </c>
      <c r="J35" s="7"/>
      <c r="K35" s="7">
        <v>38000000</v>
      </c>
      <c r="L35" s="7"/>
      <c r="M35" s="7">
        <v>544321899000</v>
      </c>
      <c r="N35" s="7"/>
      <c r="O35" s="7">
        <v>383668154810</v>
      </c>
      <c r="P35" s="7"/>
      <c r="Q35" s="7">
        <f t="shared" si="0"/>
        <v>160653744190</v>
      </c>
    </row>
    <row r="36" spans="1:17" ht="21" x14ac:dyDescent="0.2">
      <c r="A36" s="3" t="s">
        <v>53</v>
      </c>
      <c r="C36" s="7">
        <v>26000000</v>
      </c>
      <c r="D36" s="7"/>
      <c r="E36" s="7">
        <v>355114422000</v>
      </c>
      <c r="F36" s="7"/>
      <c r="G36" s="7">
        <v>420761484000</v>
      </c>
      <c r="H36" s="7"/>
      <c r="I36" s="7">
        <v>-65647062000</v>
      </c>
      <c r="J36" s="7"/>
      <c r="K36" s="7">
        <v>26000000</v>
      </c>
      <c r="L36" s="7"/>
      <c r="M36" s="7">
        <v>355114422000</v>
      </c>
      <c r="N36" s="7"/>
      <c r="O36" s="7">
        <v>271726999523</v>
      </c>
      <c r="P36" s="7"/>
      <c r="Q36" s="7">
        <f t="shared" si="0"/>
        <v>83387422477</v>
      </c>
    </row>
    <row r="37" spans="1:17" ht="21" x14ac:dyDescent="0.2">
      <c r="A37" s="3" t="s">
        <v>68</v>
      </c>
      <c r="C37" s="7">
        <v>169410000</v>
      </c>
      <c r="D37" s="7"/>
      <c r="E37" s="7">
        <v>1256278998330</v>
      </c>
      <c r="F37" s="7"/>
      <c r="G37" s="7">
        <v>1617784495030</v>
      </c>
      <c r="H37" s="7"/>
      <c r="I37" s="7">
        <v>-361505496700</v>
      </c>
      <c r="J37" s="7"/>
      <c r="K37" s="7">
        <v>169410000</v>
      </c>
      <c r="L37" s="7"/>
      <c r="M37" s="7">
        <v>1256278998330</v>
      </c>
      <c r="N37" s="7"/>
      <c r="O37" s="7">
        <v>1349385170299</v>
      </c>
      <c r="P37" s="7"/>
      <c r="Q37" s="7">
        <f t="shared" si="0"/>
        <v>-93106171969</v>
      </c>
    </row>
    <row r="38" spans="1:17" ht="21" x14ac:dyDescent="0.2">
      <c r="A38" s="3" t="s">
        <v>90</v>
      </c>
      <c r="C38" s="7">
        <v>900000</v>
      </c>
      <c r="D38" s="7"/>
      <c r="E38" s="7">
        <v>3104418150</v>
      </c>
      <c r="F38" s="7"/>
      <c r="G38" s="7">
        <v>3471222600</v>
      </c>
      <c r="H38" s="7"/>
      <c r="I38" s="7">
        <v>-366804450</v>
      </c>
      <c r="J38" s="7"/>
      <c r="K38" s="7">
        <v>900000</v>
      </c>
      <c r="L38" s="7"/>
      <c r="M38" s="7">
        <v>3104418150</v>
      </c>
      <c r="N38" s="7"/>
      <c r="O38" s="7">
        <v>3252850910</v>
      </c>
      <c r="P38" s="7"/>
      <c r="Q38" s="7">
        <f t="shared" si="0"/>
        <v>-148432760</v>
      </c>
    </row>
    <row r="39" spans="1:17" ht="21" x14ac:dyDescent="0.2">
      <c r="A39" s="3" t="s">
        <v>99</v>
      </c>
      <c r="C39" s="7">
        <v>26000000</v>
      </c>
      <c r="D39" s="7"/>
      <c r="E39" s="7">
        <v>73529878500</v>
      </c>
      <c r="F39" s="7"/>
      <c r="G39" s="7">
        <v>83919689100</v>
      </c>
      <c r="H39" s="7"/>
      <c r="I39" s="7">
        <v>-10389810600</v>
      </c>
      <c r="J39" s="7"/>
      <c r="K39" s="7">
        <v>26000000</v>
      </c>
      <c r="L39" s="7"/>
      <c r="M39" s="7">
        <v>73529878500</v>
      </c>
      <c r="N39" s="7"/>
      <c r="O39" s="7">
        <v>83691930218</v>
      </c>
      <c r="P39" s="7"/>
      <c r="Q39" s="7">
        <f t="shared" si="0"/>
        <v>-10162051718</v>
      </c>
    </row>
    <row r="40" spans="1:17" ht="21" x14ac:dyDescent="0.2">
      <c r="A40" s="3" t="s">
        <v>128</v>
      </c>
      <c r="C40" s="7">
        <v>800000</v>
      </c>
      <c r="D40" s="7"/>
      <c r="E40" s="7">
        <v>1203993360</v>
      </c>
      <c r="F40" s="7"/>
      <c r="G40" s="7">
        <v>1210698311</v>
      </c>
      <c r="H40" s="7"/>
      <c r="I40" s="7">
        <v>-6704951</v>
      </c>
      <c r="J40" s="7"/>
      <c r="K40" s="7">
        <v>800000</v>
      </c>
      <c r="L40" s="7"/>
      <c r="M40" s="7">
        <v>1203993360</v>
      </c>
      <c r="N40" s="7"/>
      <c r="O40" s="7">
        <v>1210698311</v>
      </c>
      <c r="P40" s="7"/>
      <c r="Q40" s="7">
        <f t="shared" si="0"/>
        <v>-6704951</v>
      </c>
    </row>
    <row r="41" spans="1:17" ht="21" x14ac:dyDescent="0.2">
      <c r="A41" s="3" t="s">
        <v>56</v>
      </c>
      <c r="C41" s="7">
        <v>141547251</v>
      </c>
      <c r="D41" s="7"/>
      <c r="E41" s="7">
        <v>2096505168362</v>
      </c>
      <c r="F41" s="7"/>
      <c r="G41" s="7">
        <v>2798623342196</v>
      </c>
      <c r="H41" s="7"/>
      <c r="I41" s="7">
        <v>-702118173834</v>
      </c>
      <c r="J41" s="7"/>
      <c r="K41" s="7">
        <v>141547251</v>
      </c>
      <c r="L41" s="7"/>
      <c r="M41" s="7">
        <v>2096505168362</v>
      </c>
      <c r="N41" s="7"/>
      <c r="O41" s="7">
        <v>1815539508207</v>
      </c>
      <c r="P41" s="7"/>
      <c r="Q41" s="7">
        <f t="shared" si="0"/>
        <v>280965660155</v>
      </c>
    </row>
    <row r="42" spans="1:17" ht="21" x14ac:dyDescent="0.2">
      <c r="A42" s="3" t="s">
        <v>62</v>
      </c>
      <c r="C42" s="7">
        <v>27261361</v>
      </c>
      <c r="D42" s="7"/>
      <c r="E42" s="7">
        <v>214896306303</v>
      </c>
      <c r="F42" s="7"/>
      <c r="G42" s="7">
        <v>252833099265</v>
      </c>
      <c r="H42" s="7"/>
      <c r="I42" s="7">
        <v>-37936792962</v>
      </c>
      <c r="J42" s="7"/>
      <c r="K42" s="7">
        <v>27261361</v>
      </c>
      <c r="L42" s="7"/>
      <c r="M42" s="7">
        <v>214896306303</v>
      </c>
      <c r="N42" s="7"/>
      <c r="O42" s="7">
        <v>227578704411</v>
      </c>
      <c r="P42" s="7"/>
      <c r="Q42" s="7">
        <f t="shared" si="0"/>
        <v>-12682398108</v>
      </c>
    </row>
    <row r="43" spans="1:17" ht="21" x14ac:dyDescent="0.2">
      <c r="A43" s="3" t="s">
        <v>119</v>
      </c>
      <c r="C43" s="7">
        <v>7600000</v>
      </c>
      <c r="D43" s="7"/>
      <c r="E43" s="7">
        <v>26562606480</v>
      </c>
      <c r="F43" s="7"/>
      <c r="G43" s="7">
        <v>29644956720</v>
      </c>
      <c r="H43" s="7"/>
      <c r="I43" s="7">
        <v>-3082350240</v>
      </c>
      <c r="J43" s="7"/>
      <c r="K43" s="7">
        <v>7600000</v>
      </c>
      <c r="L43" s="7"/>
      <c r="M43" s="7">
        <v>26562606480</v>
      </c>
      <c r="N43" s="7"/>
      <c r="O43" s="7">
        <v>29590844022</v>
      </c>
      <c r="P43" s="7"/>
      <c r="Q43" s="7">
        <f t="shared" si="0"/>
        <v>-3028237542</v>
      </c>
    </row>
    <row r="44" spans="1:17" ht="21" x14ac:dyDescent="0.2">
      <c r="A44" s="3" t="s">
        <v>85</v>
      </c>
      <c r="C44" s="7">
        <v>800000</v>
      </c>
      <c r="D44" s="7"/>
      <c r="E44" s="7">
        <v>11491218000</v>
      </c>
      <c r="F44" s="7"/>
      <c r="G44" s="7">
        <v>13678128000</v>
      </c>
      <c r="H44" s="7"/>
      <c r="I44" s="7">
        <v>-2186910000</v>
      </c>
      <c r="J44" s="7"/>
      <c r="K44" s="7">
        <v>800000</v>
      </c>
      <c r="L44" s="7"/>
      <c r="M44" s="7">
        <v>11491218000</v>
      </c>
      <c r="N44" s="7"/>
      <c r="O44" s="7">
        <v>10970752404</v>
      </c>
      <c r="P44" s="7"/>
      <c r="Q44" s="7">
        <f t="shared" si="0"/>
        <v>520465596</v>
      </c>
    </row>
    <row r="45" spans="1:17" ht="21" x14ac:dyDescent="0.2">
      <c r="A45" s="3" t="s">
        <v>123</v>
      </c>
      <c r="C45" s="7">
        <v>1875000</v>
      </c>
      <c r="D45" s="7"/>
      <c r="E45" s="7">
        <v>6038853750</v>
      </c>
      <c r="F45" s="7"/>
      <c r="G45" s="7">
        <v>6504814687</v>
      </c>
      <c r="H45" s="7"/>
      <c r="I45" s="7">
        <v>-465960937</v>
      </c>
      <c r="J45" s="7"/>
      <c r="K45" s="7">
        <v>1875000</v>
      </c>
      <c r="L45" s="7"/>
      <c r="M45" s="7">
        <v>6038853750</v>
      </c>
      <c r="N45" s="7"/>
      <c r="O45" s="7">
        <v>5911612875</v>
      </c>
      <c r="P45" s="7"/>
      <c r="Q45" s="7">
        <f t="shared" si="0"/>
        <v>127240875</v>
      </c>
    </row>
    <row r="46" spans="1:17" ht="21" x14ac:dyDescent="0.2">
      <c r="A46" s="3" t="s">
        <v>58</v>
      </c>
      <c r="C46" s="7">
        <v>7002509</v>
      </c>
      <c r="D46" s="7"/>
      <c r="E46" s="7">
        <v>438533176501</v>
      </c>
      <c r="F46" s="7"/>
      <c r="G46" s="7">
        <v>504914017026</v>
      </c>
      <c r="H46" s="7"/>
      <c r="I46" s="7">
        <v>-66380840525</v>
      </c>
      <c r="J46" s="7"/>
      <c r="K46" s="7">
        <v>7002509</v>
      </c>
      <c r="L46" s="7"/>
      <c r="M46" s="7">
        <v>438533176501</v>
      </c>
      <c r="N46" s="7"/>
      <c r="O46" s="7">
        <v>322704731122</v>
      </c>
      <c r="P46" s="7"/>
      <c r="Q46" s="7">
        <f t="shared" si="0"/>
        <v>115828445379</v>
      </c>
    </row>
    <row r="47" spans="1:17" ht="21" x14ac:dyDescent="0.2">
      <c r="A47" s="3" t="s">
        <v>103</v>
      </c>
      <c r="C47" s="7">
        <v>1000000</v>
      </c>
      <c r="D47" s="7"/>
      <c r="E47" s="7">
        <v>103818582000</v>
      </c>
      <c r="F47" s="7"/>
      <c r="G47" s="7">
        <v>139769707330</v>
      </c>
      <c r="H47" s="7"/>
      <c r="I47" s="7">
        <v>-35951125330</v>
      </c>
      <c r="J47" s="7"/>
      <c r="K47" s="7">
        <v>1000000</v>
      </c>
      <c r="L47" s="7"/>
      <c r="M47" s="7">
        <v>103818582000</v>
      </c>
      <c r="N47" s="7"/>
      <c r="O47" s="7">
        <v>82076094339</v>
      </c>
      <c r="P47" s="7"/>
      <c r="Q47" s="7">
        <f t="shared" si="0"/>
        <v>21742487661</v>
      </c>
    </row>
    <row r="48" spans="1:17" ht="21" x14ac:dyDescent="0.2">
      <c r="A48" s="3" t="s">
        <v>129</v>
      </c>
      <c r="C48" s="7">
        <v>4330714</v>
      </c>
      <c r="D48" s="7"/>
      <c r="E48" s="7">
        <v>468378152185</v>
      </c>
      <c r="F48" s="7"/>
      <c r="G48" s="7">
        <v>594340879509</v>
      </c>
      <c r="H48" s="7"/>
      <c r="I48" s="7">
        <v>-125962727324</v>
      </c>
      <c r="J48" s="7"/>
      <c r="K48" s="7">
        <v>4330714</v>
      </c>
      <c r="L48" s="7"/>
      <c r="M48" s="7">
        <v>468378152185</v>
      </c>
      <c r="N48" s="7"/>
      <c r="O48" s="7">
        <v>362976334803</v>
      </c>
      <c r="P48" s="7"/>
      <c r="Q48" s="7">
        <f t="shared" si="0"/>
        <v>105401817382</v>
      </c>
    </row>
    <row r="49" spans="1:17" ht="21" x14ac:dyDescent="0.2">
      <c r="A49" s="3" t="s">
        <v>117</v>
      </c>
      <c r="C49" s="7">
        <v>31234982</v>
      </c>
      <c r="D49" s="7"/>
      <c r="E49" s="7">
        <v>177290554324</v>
      </c>
      <c r="F49" s="7"/>
      <c r="G49" s="7">
        <v>190331190544</v>
      </c>
      <c r="H49" s="7"/>
      <c r="I49" s="7">
        <v>-13040636220</v>
      </c>
      <c r="J49" s="7"/>
      <c r="K49" s="7">
        <v>31234982</v>
      </c>
      <c r="L49" s="7"/>
      <c r="M49" s="7">
        <v>177290554324</v>
      </c>
      <c r="N49" s="7"/>
      <c r="O49" s="7">
        <v>148398653652</v>
      </c>
      <c r="P49" s="7"/>
      <c r="Q49" s="7">
        <f t="shared" si="0"/>
        <v>28891900672</v>
      </c>
    </row>
    <row r="50" spans="1:17" ht="21" x14ac:dyDescent="0.2">
      <c r="A50" s="3" t="s">
        <v>69</v>
      </c>
      <c r="C50" s="7">
        <v>63000000</v>
      </c>
      <c r="D50" s="7"/>
      <c r="E50" s="7">
        <v>276490037250</v>
      </c>
      <c r="F50" s="7"/>
      <c r="G50" s="7">
        <v>284255555850</v>
      </c>
      <c r="H50" s="7"/>
      <c r="I50" s="7">
        <v>-7765518600</v>
      </c>
      <c r="J50" s="7"/>
      <c r="K50" s="7">
        <v>63000000</v>
      </c>
      <c r="L50" s="7"/>
      <c r="M50" s="7">
        <v>276490037250</v>
      </c>
      <c r="N50" s="7"/>
      <c r="O50" s="7">
        <v>144441877667</v>
      </c>
      <c r="P50" s="7"/>
      <c r="Q50" s="7">
        <f t="shared" si="0"/>
        <v>132048159583</v>
      </c>
    </row>
    <row r="51" spans="1:17" ht="21" x14ac:dyDescent="0.2">
      <c r="A51" s="3" t="s">
        <v>70</v>
      </c>
      <c r="C51" s="7">
        <v>1449014</v>
      </c>
      <c r="D51" s="7"/>
      <c r="E51" s="7">
        <v>55815204209</v>
      </c>
      <c r="F51" s="7"/>
      <c r="G51" s="7">
        <v>57975792759</v>
      </c>
      <c r="H51" s="7"/>
      <c r="I51" s="7">
        <v>-2160588550</v>
      </c>
      <c r="J51" s="7"/>
      <c r="K51" s="7">
        <v>1449014</v>
      </c>
      <c r="L51" s="7"/>
      <c r="M51" s="7">
        <v>55815204209</v>
      </c>
      <c r="N51" s="7"/>
      <c r="O51" s="7">
        <v>47009082913</v>
      </c>
      <c r="P51" s="7"/>
      <c r="Q51" s="7">
        <f t="shared" si="0"/>
        <v>8806121296</v>
      </c>
    </row>
    <row r="52" spans="1:17" ht="21" x14ac:dyDescent="0.2">
      <c r="A52" s="3" t="s">
        <v>67</v>
      </c>
      <c r="C52" s="7">
        <v>16115849</v>
      </c>
      <c r="D52" s="7"/>
      <c r="E52" s="7">
        <v>51183771236</v>
      </c>
      <c r="F52" s="7"/>
      <c r="G52" s="7">
        <v>72131369215</v>
      </c>
      <c r="H52" s="7"/>
      <c r="I52" s="7">
        <v>-20947597979</v>
      </c>
      <c r="J52" s="7"/>
      <c r="K52" s="7">
        <v>16115849</v>
      </c>
      <c r="L52" s="7"/>
      <c r="M52" s="7">
        <v>51183771236</v>
      </c>
      <c r="N52" s="7"/>
      <c r="O52" s="7">
        <v>54310660706</v>
      </c>
      <c r="P52" s="7"/>
      <c r="Q52" s="7">
        <f t="shared" si="0"/>
        <v>-3126889470</v>
      </c>
    </row>
    <row r="53" spans="1:17" ht="21.75" thickBot="1" x14ac:dyDescent="0.25">
      <c r="A53" s="3" t="s">
        <v>115</v>
      </c>
      <c r="C53" s="7">
        <v>750000</v>
      </c>
      <c r="D53" s="7"/>
      <c r="E53" s="7">
        <v>2299237650</v>
      </c>
      <c r="F53" s="7"/>
      <c r="G53" s="7">
        <v>2730903862</v>
      </c>
      <c r="H53" s="7"/>
      <c r="I53" s="7">
        <v>-431666212</v>
      </c>
      <c r="J53" s="7"/>
      <c r="K53" s="7">
        <v>750000</v>
      </c>
      <c r="L53" s="7"/>
      <c r="M53" s="7">
        <v>2299237650</v>
      </c>
      <c r="N53" s="7"/>
      <c r="O53" s="7">
        <v>2335368591</v>
      </c>
      <c r="P53" s="7"/>
      <c r="Q53" s="7">
        <f t="shared" si="0"/>
        <v>-36130941</v>
      </c>
    </row>
    <row r="54" spans="1:17" ht="21.75" thickBot="1" x14ac:dyDescent="0.25">
      <c r="E54" s="17">
        <f>SUM(E8:E53)</f>
        <v>13971091056083</v>
      </c>
      <c r="F54" s="16"/>
      <c r="G54" s="17">
        <f>SUM(G8:G53)</f>
        <v>16994236909064</v>
      </c>
      <c r="H54" s="16"/>
      <c r="I54" s="54">
        <f>SUM(I8:I53)</f>
        <v>-3023145852981</v>
      </c>
      <c r="J54" s="16"/>
      <c r="K54" s="16" t="s">
        <v>15</v>
      </c>
      <c r="L54" s="16"/>
      <c r="M54" s="17">
        <f>SUM(M8:M53)</f>
        <v>13971091056083</v>
      </c>
      <c r="N54" s="16"/>
      <c r="O54" s="17">
        <f>SUM(O8:O53)</f>
        <v>12155297100243</v>
      </c>
      <c r="P54" s="16"/>
      <c r="Q54" s="17">
        <f>SUM(Q8:Q53)</f>
        <v>1815793955840</v>
      </c>
    </row>
    <row r="55" spans="1:17" ht="19.5" thickTop="1" x14ac:dyDescent="0.2">
      <c r="I55" s="18"/>
    </row>
    <row r="56" spans="1:17" x14ac:dyDescent="0.2">
      <c r="I56" s="18"/>
    </row>
    <row r="57" spans="1:17" x14ac:dyDescent="0.2">
      <c r="I57" s="18"/>
    </row>
    <row r="58" spans="1:17" x14ac:dyDescent="0.2">
      <c r="G58" s="7"/>
      <c r="I58" s="7"/>
    </row>
    <row r="59" spans="1:17" x14ac:dyDescent="0.45">
      <c r="I59" s="56"/>
    </row>
    <row r="61" spans="1:17" x14ac:dyDescent="0.2">
      <c r="I61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G62" sqref="G62"/>
    </sheetView>
  </sheetViews>
  <sheetFormatPr defaultRowHeight="22.5" x14ac:dyDescent="0.2"/>
  <cols>
    <col min="1" max="1" width="24.75" style="26" bestFit="1" customWidth="1"/>
    <col min="2" max="2" width="0.875" style="26" customWidth="1"/>
    <col min="3" max="3" width="18" style="26" bestFit="1" customWidth="1"/>
    <col min="4" max="4" width="0.875" style="26" customWidth="1"/>
    <col min="5" max="5" width="21" style="26" customWidth="1"/>
    <col min="6" max="6" width="0.875" style="26" customWidth="1"/>
    <col min="7" max="7" width="21" style="26" customWidth="1"/>
    <col min="8" max="8" width="0.875" style="26" customWidth="1"/>
    <col min="9" max="9" width="18" style="26" bestFit="1" customWidth="1"/>
    <col min="10" max="10" width="0.875" style="26" customWidth="1"/>
    <col min="11" max="11" width="18.25" style="26" bestFit="1" customWidth="1"/>
    <col min="12" max="12" width="0.875" style="26" customWidth="1"/>
    <col min="13" max="13" width="8" style="26" customWidth="1"/>
    <col min="14" max="14" width="18.25" style="26" bestFit="1" customWidth="1"/>
    <col min="15" max="16384" width="9" style="26"/>
  </cols>
  <sheetData>
    <row r="2" spans="1:20" ht="24" x14ac:dyDescent="0.2">
      <c r="A2" s="59" t="str">
        <f>+سهام!A2</f>
        <v>صندوق سرمایه‌گذاری بخشی صنایع مفید - سیمانو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1404/05/31</v>
      </c>
      <c r="B4" s="59" t="s">
        <v>16</v>
      </c>
      <c r="C4" s="59" t="s">
        <v>16</v>
      </c>
      <c r="D4" s="59" t="s">
        <v>16</v>
      </c>
      <c r="E4" s="59" t="s">
        <v>16</v>
      </c>
      <c r="F4" s="59" t="s">
        <v>16</v>
      </c>
      <c r="G4" s="59" t="s">
        <v>16</v>
      </c>
      <c r="H4" s="59" t="s">
        <v>16</v>
      </c>
      <c r="I4" s="59" t="s">
        <v>16</v>
      </c>
      <c r="J4" s="59" t="s">
        <v>16</v>
      </c>
      <c r="K4" s="59" t="s">
        <v>16</v>
      </c>
    </row>
    <row r="5" spans="1:20" ht="25.5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17</v>
      </c>
      <c r="C6" s="47" t="s">
        <v>124</v>
      </c>
      <c r="E6" s="61" t="s">
        <v>5</v>
      </c>
      <c r="F6" s="61" t="s">
        <v>5</v>
      </c>
      <c r="G6" s="61" t="s">
        <v>5</v>
      </c>
      <c r="I6" s="61" t="s">
        <v>127</v>
      </c>
      <c r="J6" s="61" t="s">
        <v>4</v>
      </c>
      <c r="K6" s="61" t="s">
        <v>4</v>
      </c>
    </row>
    <row r="7" spans="1:20" ht="24.75" thickBot="1" x14ac:dyDescent="0.25">
      <c r="A7" s="61" t="s">
        <v>17</v>
      </c>
      <c r="C7" s="47" t="s">
        <v>18</v>
      </c>
      <c r="E7" s="47" t="s">
        <v>19</v>
      </c>
      <c r="G7" s="47" t="s">
        <v>20</v>
      </c>
      <c r="I7" s="47" t="s">
        <v>18</v>
      </c>
      <c r="K7" s="47" t="s">
        <v>21</v>
      </c>
    </row>
    <row r="8" spans="1:20" ht="24.75" thickBot="1" x14ac:dyDescent="0.25">
      <c r="A8" s="25" t="s">
        <v>79</v>
      </c>
      <c r="C8" s="27">
        <v>98321641292</v>
      </c>
      <c r="E8" s="27">
        <v>872873849993</v>
      </c>
      <c r="F8" s="27"/>
      <c r="G8" s="27">
        <v>628380100000</v>
      </c>
      <c r="I8" s="27">
        <f>+C8+E8-G8</f>
        <v>342815391285</v>
      </c>
      <c r="K8" s="40">
        <v>2.2615663200183073E-2</v>
      </c>
      <c r="N8" s="27"/>
    </row>
    <row r="9" spans="1:20" s="25" customFormat="1" ht="24.75" thickBot="1" x14ac:dyDescent="0.25">
      <c r="A9" s="25" t="s">
        <v>15</v>
      </c>
      <c r="C9" s="28">
        <f>SUM(C8:C8)</f>
        <v>98321641292</v>
      </c>
      <c r="E9" s="28">
        <f>SUM(E8:E8)</f>
        <v>872873849993</v>
      </c>
      <c r="G9" s="28">
        <f>SUM(G8:G8)</f>
        <v>628380100000</v>
      </c>
      <c r="I9" s="28">
        <f>SUM(I8:I8)</f>
        <v>342815391285</v>
      </c>
      <c r="K9" s="41">
        <f>SUM(K8:K8)</f>
        <v>2.2615663200183073E-2</v>
      </c>
      <c r="N9" s="45"/>
    </row>
    <row r="10" spans="1:20" ht="23.25" thickTop="1" x14ac:dyDescent="0.2"/>
    <row r="11" spans="1:20" x14ac:dyDescent="0.45">
      <c r="C11" s="27"/>
      <c r="I11" s="37"/>
    </row>
    <row r="12" spans="1:20" x14ac:dyDescent="0.2">
      <c r="C12" s="27"/>
      <c r="E12" s="27"/>
    </row>
    <row r="13" spans="1:20" x14ac:dyDescent="0.2">
      <c r="E13" s="27"/>
      <c r="I13" s="27"/>
      <c r="K13" s="2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G62" sqref="G62"/>
    </sheetView>
  </sheetViews>
  <sheetFormatPr defaultRowHeight="18.75" x14ac:dyDescent="0.45"/>
  <cols>
    <col min="1" max="1" width="20.875" style="34" bestFit="1" customWidth="1"/>
    <col min="2" max="2" width="0.875" style="34" customWidth="1"/>
    <col min="3" max="3" width="20.125" style="34" customWidth="1"/>
    <col min="4" max="4" width="0.875" style="34" customWidth="1"/>
    <col min="5" max="5" width="20.125" style="34" customWidth="1"/>
    <col min="6" max="6" width="0.875" style="34" customWidth="1"/>
    <col min="7" max="7" width="28" style="34" customWidth="1"/>
    <col min="8" max="8" width="0.875" style="34" customWidth="1"/>
    <col min="9" max="9" width="8" style="34" customWidth="1"/>
    <col min="10" max="16384" width="9" style="34"/>
  </cols>
  <sheetData>
    <row r="2" spans="1:7" ht="26.25" x14ac:dyDescent="0.45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</row>
    <row r="4" spans="1:7" ht="26.25" x14ac:dyDescent="0.45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48" t="s">
        <v>27</v>
      </c>
      <c r="C6" s="48" t="s">
        <v>18</v>
      </c>
      <c r="E6" s="48" t="s">
        <v>44</v>
      </c>
      <c r="G6" s="48" t="s">
        <v>13</v>
      </c>
    </row>
    <row r="7" spans="1:7" ht="21" x14ac:dyDescent="0.55000000000000004">
      <c r="A7" s="35" t="s">
        <v>49</v>
      </c>
      <c r="C7" s="15">
        <f>+'درآمد سرمایه‌گذاری در سهام'!I65</f>
        <v>-2585763596509</v>
      </c>
      <c r="D7" s="5"/>
      <c r="E7" s="1">
        <f>+C7/$C$9</f>
        <v>1.0003903370266811</v>
      </c>
      <c r="F7" s="5"/>
      <c r="G7" s="1">
        <v>-0.17058381887330501</v>
      </c>
    </row>
    <row r="8" spans="1:7" ht="21.75" thickBot="1" x14ac:dyDescent="0.6">
      <c r="A8" s="35" t="s">
        <v>50</v>
      </c>
      <c r="C8" s="15">
        <f>+'درآمد سپرده بانکی'!C9</f>
        <v>1008925453</v>
      </c>
      <c r="D8" s="5"/>
      <c r="E8" s="1">
        <f>+C8/$C$9</f>
        <v>-3.9033702668106761E-4</v>
      </c>
      <c r="F8" s="5"/>
      <c r="G8" s="1">
        <v>6.655920013862728E-5</v>
      </c>
    </row>
    <row r="9" spans="1:7" s="35" customFormat="1" ht="21.75" thickBot="1" x14ac:dyDescent="0.6">
      <c r="A9" s="35" t="s">
        <v>15</v>
      </c>
      <c r="C9" s="13">
        <f>SUM(C7:C8)</f>
        <v>-2584754671056</v>
      </c>
      <c r="D9" s="4"/>
      <c r="E9" s="36">
        <f>SUM(E7:E8)</f>
        <v>1</v>
      </c>
      <c r="F9" s="4"/>
      <c r="G9" s="42">
        <f>SUM(G7:G8)</f>
        <v>-0.17051725967316639</v>
      </c>
    </row>
    <row r="10" spans="1:7" ht="19.5" thickTop="1" x14ac:dyDescent="0.45"/>
    <row r="11" spans="1:7" x14ac:dyDescent="0.45">
      <c r="C11" s="37"/>
      <c r="G11" s="37"/>
    </row>
    <row r="12" spans="1:7" x14ac:dyDescent="0.45">
      <c r="C12" s="71"/>
      <c r="E12" s="39"/>
      <c r="G12" s="52"/>
    </row>
    <row r="13" spans="1:7" x14ac:dyDescent="0.45">
      <c r="C13" s="72"/>
      <c r="E13" s="39"/>
      <c r="G13" s="39"/>
    </row>
    <row r="14" spans="1:7" x14ac:dyDescent="0.45">
      <c r="C14" s="72"/>
      <c r="E14" s="39"/>
      <c r="G14" s="52"/>
    </row>
    <row r="15" spans="1:7" x14ac:dyDescent="0.45">
      <c r="C15" s="39"/>
      <c r="E15" s="39"/>
      <c r="G15" s="39"/>
    </row>
    <row r="16" spans="1:7" x14ac:dyDescent="0.45">
      <c r="C16" s="18"/>
      <c r="E16" s="39"/>
      <c r="G16" s="39"/>
    </row>
    <row r="17" spans="3:5" x14ac:dyDescent="0.45">
      <c r="C17" s="39"/>
      <c r="E17" s="39"/>
    </row>
    <row r="18" spans="3:5" x14ac:dyDescent="0.45">
      <c r="C18" s="39"/>
    </row>
    <row r="19" spans="3:5" x14ac:dyDescent="0.45">
      <c r="C19" s="3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7"/>
  <sheetViews>
    <sheetView rightToLeft="1" topLeftCell="A54" zoomScale="85" zoomScaleNormal="85" workbookViewId="0">
      <selection activeCell="G62" sqref="G62"/>
    </sheetView>
  </sheetViews>
  <sheetFormatPr defaultRowHeight="18.75" x14ac:dyDescent="0.45"/>
  <cols>
    <col min="1" max="1" width="35.25" style="29" bestFit="1" customWidth="1"/>
    <col min="2" max="2" width="0.875" style="29" customWidth="1"/>
    <col min="3" max="3" width="19.25" style="29" customWidth="1"/>
    <col min="4" max="4" width="0.875" style="29" customWidth="1"/>
    <col min="5" max="5" width="19.25" style="29" customWidth="1"/>
    <col min="6" max="6" width="0.875" style="29" customWidth="1"/>
    <col min="7" max="7" width="19.25" style="29" customWidth="1"/>
    <col min="8" max="8" width="0.875" style="29" customWidth="1"/>
    <col min="9" max="9" width="19.25" style="29" customWidth="1"/>
    <col min="10" max="10" width="0.875" style="29" customWidth="1"/>
    <col min="11" max="11" width="20.125" style="29" customWidth="1"/>
    <col min="12" max="12" width="0.875" style="29" customWidth="1"/>
    <col min="13" max="13" width="19.25" style="29" customWidth="1"/>
    <col min="14" max="14" width="0.875" style="29" customWidth="1"/>
    <col min="15" max="15" width="20.125" style="29" customWidth="1"/>
    <col min="16" max="16" width="0.875" style="29" customWidth="1"/>
    <col min="17" max="17" width="19.25" style="29" customWidth="1"/>
    <col min="18" max="18" width="0.875" style="29" customWidth="1"/>
    <col min="19" max="19" width="20.125" style="29" customWidth="1"/>
    <col min="20" max="20" width="0.875" style="29" customWidth="1"/>
    <col min="21" max="21" width="20.125" style="29" customWidth="1"/>
    <col min="22" max="22" width="0.875" style="29" customWidth="1"/>
    <col min="23" max="23" width="8" style="29" customWidth="1"/>
    <col min="24" max="16384" width="9" style="29"/>
  </cols>
  <sheetData>
    <row r="2" spans="1:21" ht="26.25" x14ac:dyDescent="0.45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  <c r="R3" s="62" t="s">
        <v>23</v>
      </c>
      <c r="S3" s="62" t="s">
        <v>23</v>
      </c>
      <c r="T3" s="62" t="s">
        <v>23</v>
      </c>
      <c r="U3" s="62" t="s">
        <v>23</v>
      </c>
    </row>
    <row r="4" spans="1:21" ht="26.25" x14ac:dyDescent="0.45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3" t="s">
        <v>3</v>
      </c>
      <c r="C6" s="63" t="s">
        <v>25</v>
      </c>
      <c r="D6" s="63" t="s">
        <v>25</v>
      </c>
      <c r="E6" s="63" t="s">
        <v>25</v>
      </c>
      <c r="F6" s="63" t="s">
        <v>25</v>
      </c>
      <c r="G6" s="63" t="s">
        <v>25</v>
      </c>
      <c r="H6" s="63" t="s">
        <v>25</v>
      </c>
      <c r="I6" s="63" t="s">
        <v>25</v>
      </c>
      <c r="J6" s="63" t="s">
        <v>25</v>
      </c>
      <c r="K6" s="63" t="s">
        <v>25</v>
      </c>
      <c r="M6" s="63" t="s">
        <v>26</v>
      </c>
      <c r="N6" s="63" t="s">
        <v>26</v>
      </c>
      <c r="O6" s="63" t="s">
        <v>26</v>
      </c>
      <c r="P6" s="63" t="s">
        <v>26</v>
      </c>
      <c r="Q6" s="63" t="s">
        <v>26</v>
      </c>
      <c r="R6" s="63" t="s">
        <v>26</v>
      </c>
      <c r="S6" s="63" t="s">
        <v>26</v>
      </c>
      <c r="T6" s="63" t="s">
        <v>26</v>
      </c>
      <c r="U6" s="63" t="s">
        <v>26</v>
      </c>
    </row>
    <row r="7" spans="1:21" ht="27" thickBot="1" x14ac:dyDescent="0.5">
      <c r="A7" s="63" t="s">
        <v>3</v>
      </c>
      <c r="C7" s="48" t="s">
        <v>41</v>
      </c>
      <c r="E7" s="48" t="s">
        <v>42</v>
      </c>
      <c r="G7" s="48" t="s">
        <v>43</v>
      </c>
      <c r="I7" s="48" t="s">
        <v>18</v>
      </c>
      <c r="K7" s="48" t="s">
        <v>44</v>
      </c>
      <c r="M7" s="48" t="s">
        <v>41</v>
      </c>
      <c r="O7" s="48" t="s">
        <v>42</v>
      </c>
      <c r="Q7" s="48" t="s">
        <v>43</v>
      </c>
      <c r="S7" s="48" t="s">
        <v>18</v>
      </c>
      <c r="U7" s="48" t="s">
        <v>44</v>
      </c>
    </row>
    <row r="8" spans="1:21" ht="21" x14ac:dyDescent="0.55000000000000004">
      <c r="A8" s="30" t="s">
        <v>100</v>
      </c>
      <c r="C8" s="15">
        <f>IFERROR(VLOOKUP(A8,'درآمد سود سهام'!A:S,13,0),0)</f>
        <v>0</v>
      </c>
      <c r="D8" s="15"/>
      <c r="E8" s="15">
        <f>IFERROR(VLOOKUP(A8,'درآمد ناشی از تغییر قیمت اوراق'!A:Q,9,0),0)</f>
        <v>-72410878580</v>
      </c>
      <c r="F8" s="15"/>
      <c r="G8" s="15">
        <f>IFERROR(VLOOKUP(A8,'درآمد ناشی از فروش'!A:Q,9,0),0)</f>
        <v>27213811409</v>
      </c>
      <c r="H8" s="15"/>
      <c r="I8" s="15">
        <f>+G8+E8+C8</f>
        <v>-45197067171</v>
      </c>
      <c r="J8" s="5"/>
      <c r="K8" s="1">
        <f t="shared" ref="K8:K39" si="0">+I8/$I$65</f>
        <v>1.7479195403640096E-2</v>
      </c>
      <c r="L8" s="5"/>
      <c r="M8" s="15">
        <f>IFERROR(VLOOKUP(A8,'درآمد سود سهام'!A:S,19,0),0)</f>
        <v>19500000000</v>
      </c>
      <c r="N8" s="15"/>
      <c r="O8" s="15">
        <f>IFERROR(VLOOKUP(A8,'درآمد ناشی از تغییر قیمت اوراق'!A:Q,17,0),0)</f>
        <v>60708685904</v>
      </c>
      <c r="P8" s="15"/>
      <c r="Q8" s="15">
        <f>IFERROR(VLOOKUP(A8,'درآمد ناشی از فروش'!A:Q,17,0),0)</f>
        <v>44175964489</v>
      </c>
      <c r="R8" s="15"/>
      <c r="S8" s="15">
        <f>+Q8+O8+M8</f>
        <v>124384650393</v>
      </c>
      <c r="T8" s="5"/>
      <c r="U8" s="1">
        <f t="shared" ref="U8:U39" si="1">+S8/$S$65</f>
        <v>3.0604429524243925E-2</v>
      </c>
    </row>
    <row r="9" spans="1:21" ht="21" x14ac:dyDescent="0.55000000000000004">
      <c r="A9" s="30" t="s">
        <v>55</v>
      </c>
      <c r="C9" s="15">
        <f>IFERROR(VLOOKUP(A9,'درآمد سود سهام'!A:S,13,0),0)</f>
        <v>0</v>
      </c>
      <c r="D9" s="15"/>
      <c r="E9" s="15">
        <f>IFERROR(VLOOKUP(A9,'درآمد ناشی از تغییر قیمت اوراق'!A:Q,9,0),0)</f>
        <v>-52179816161</v>
      </c>
      <c r="F9" s="15"/>
      <c r="G9" s="15">
        <f>IFERROR(VLOOKUP(A9,'درآمد ناشی از فروش'!A:Q,9,0),0)</f>
        <v>0</v>
      </c>
      <c r="H9" s="15"/>
      <c r="I9" s="15">
        <f t="shared" ref="I9:I64" si="2">+G9+E9+C9</f>
        <v>-52179816161</v>
      </c>
      <c r="J9" s="5"/>
      <c r="K9" s="1">
        <f t="shared" si="0"/>
        <v>2.0179654563722366E-2</v>
      </c>
      <c r="L9" s="5"/>
      <c r="M9" s="15">
        <f>IFERROR(VLOOKUP(A9,'درآمد سود سهام'!A:S,19,0),0)</f>
        <v>48205643520</v>
      </c>
      <c r="N9" s="15"/>
      <c r="O9" s="15">
        <f>IFERROR(VLOOKUP(A9,'درآمد ناشی از تغییر قیمت اوراق'!A:Q,17,0),0)</f>
        <v>23237134734</v>
      </c>
      <c r="P9" s="15"/>
      <c r="Q9" s="15">
        <f>IFERROR(VLOOKUP(A9,'درآمد ناشی از فروش'!A:Q,17,0),0)</f>
        <v>15652896993</v>
      </c>
      <c r="R9" s="15"/>
      <c r="S9" s="15">
        <f t="shared" ref="S9:S64" si="3">+Q9+O9+M9</f>
        <v>87095675247</v>
      </c>
      <c r="T9" s="5"/>
      <c r="U9" s="1">
        <f t="shared" si="1"/>
        <v>2.1429601213183574E-2</v>
      </c>
    </row>
    <row r="10" spans="1:21" ht="21" x14ac:dyDescent="0.55000000000000004">
      <c r="A10" s="30" t="s">
        <v>121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-41291085625</v>
      </c>
      <c r="F10" s="15"/>
      <c r="G10" s="15">
        <f>IFERROR(VLOOKUP(A10,'درآمد ناشی از فروش'!A:Q,9,0),0)</f>
        <v>-1295480723</v>
      </c>
      <c r="H10" s="15"/>
      <c r="I10" s="15">
        <f t="shared" si="2"/>
        <v>-42586566348</v>
      </c>
      <c r="J10" s="5"/>
      <c r="K10" s="1">
        <f t="shared" si="0"/>
        <v>1.6469628702908291E-2</v>
      </c>
      <c r="L10" s="5"/>
      <c r="M10" s="15">
        <f>IFERROR(VLOOKUP(A10,'درآمد سود سهام'!A:S,19,0),0)</f>
        <v>41353597350</v>
      </c>
      <c r="N10" s="15"/>
      <c r="O10" s="15">
        <f>IFERROR(VLOOKUP(A10,'درآمد ناشی از تغییر قیمت اوراق'!A:Q,17,0),0)</f>
        <v>-22922354495</v>
      </c>
      <c r="P10" s="15"/>
      <c r="Q10" s="15">
        <f>IFERROR(VLOOKUP(A10,'درآمد ناشی از فروش'!A:Q,17,0),0)</f>
        <v>-1953988772</v>
      </c>
      <c r="R10" s="15"/>
      <c r="S10" s="15">
        <f t="shared" si="3"/>
        <v>16477254083</v>
      </c>
      <c r="T10" s="5"/>
      <c r="U10" s="1">
        <f t="shared" si="1"/>
        <v>4.0541735635622545E-3</v>
      </c>
    </row>
    <row r="11" spans="1:21" s="4" customFormat="1" ht="21" x14ac:dyDescent="0.55000000000000004">
      <c r="A11" s="30" t="s">
        <v>52</v>
      </c>
      <c r="C11" s="15">
        <f>IFERROR(VLOOKUP(A11,'درآمد سود سهام'!A:S,13,0),0)</f>
        <v>0</v>
      </c>
      <c r="D11" s="9"/>
      <c r="E11" s="15">
        <f>IFERROR(VLOOKUP(A11,'درآمد ناشی از تغییر قیمت اوراق'!A:Q,9,0),0)</f>
        <v>-48050190</v>
      </c>
      <c r="F11" s="9"/>
      <c r="G11" s="15">
        <f>IFERROR(VLOOKUP(A11,'درآمد ناشی از فروش'!A:Q,9,0),0)</f>
        <v>0</v>
      </c>
      <c r="H11" s="9"/>
      <c r="I11" s="15">
        <f t="shared" si="2"/>
        <v>-48050190</v>
      </c>
      <c r="K11" s="1">
        <f t="shared" si="0"/>
        <v>1.8582592030018457E-5</v>
      </c>
      <c r="M11" s="15">
        <f>IFERROR(VLOOKUP(A11,'درآمد سود سهام'!A:S,19,0),0)</f>
        <v>7758000000</v>
      </c>
      <c r="N11" s="9"/>
      <c r="O11" s="15">
        <f>IFERROR(VLOOKUP(A11,'درآمد ناشی از تغییر قیمت اوراق'!A:Q,17,0),0)</f>
        <v>38325748</v>
      </c>
      <c r="P11" s="9"/>
      <c r="Q11" s="15">
        <f>IFERROR(VLOOKUP(A11,'درآمد ناشی از فروش'!A:Q,17,0),0)</f>
        <v>13250287419</v>
      </c>
      <c r="R11" s="9"/>
      <c r="S11" s="15">
        <f t="shared" si="3"/>
        <v>21046613167</v>
      </c>
      <c r="T11" s="5"/>
      <c r="U11" s="1">
        <f t="shared" si="1"/>
        <v>5.1784491684331241E-3</v>
      </c>
    </row>
    <row r="12" spans="1:21" ht="21" x14ac:dyDescent="0.55000000000000004">
      <c r="A12" s="30" t="s">
        <v>76</v>
      </c>
      <c r="C12" s="15">
        <f>IFERROR(VLOOKUP(A12,'درآمد سود سهام'!A:S,13,0),0)</f>
        <v>0</v>
      </c>
      <c r="D12" s="15"/>
      <c r="E12" s="15">
        <f>IFERROR(VLOOKUP(A12,'درآمد ناشی از تغییر قیمت اوراق'!A:Q,9,0),0)</f>
        <v>-29741976000</v>
      </c>
      <c r="F12" s="15"/>
      <c r="G12" s="15">
        <f>IFERROR(VLOOKUP(A12,'درآمد ناشی از فروش'!A:Q,9,0),0)</f>
        <v>0</v>
      </c>
      <c r="H12" s="15"/>
      <c r="I12" s="15">
        <f t="shared" si="2"/>
        <v>-29741976000</v>
      </c>
      <c r="J12" s="5"/>
      <c r="K12" s="1">
        <f t="shared" si="0"/>
        <v>1.1502202305018985E-2</v>
      </c>
      <c r="L12" s="5"/>
      <c r="M12" s="15">
        <f>IFERROR(VLOOKUP(A12,'درآمد سود سهام'!A:S,19,0),0)</f>
        <v>0</v>
      </c>
      <c r="N12" s="15"/>
      <c r="O12" s="15">
        <f>IFERROR(VLOOKUP(A12,'درآمد ناشی از تغییر قیمت اوراق'!A:Q,17,0),0)</f>
        <v>56990631962</v>
      </c>
      <c r="P12" s="15"/>
      <c r="Q12" s="15">
        <f>IFERROR(VLOOKUP(A12,'درآمد ناشی از فروش'!A:Q,17,0),0)</f>
        <v>0</v>
      </c>
      <c r="R12" s="15"/>
      <c r="S12" s="15">
        <f t="shared" si="3"/>
        <v>56990631962</v>
      </c>
      <c r="T12" s="5"/>
      <c r="U12" s="1">
        <f t="shared" si="1"/>
        <v>1.402235544267212E-2</v>
      </c>
    </row>
    <row r="13" spans="1:21" ht="21" x14ac:dyDescent="0.55000000000000004">
      <c r="A13" s="30" t="s">
        <v>59</v>
      </c>
      <c r="C13" s="15">
        <f>IFERROR(VLOOKUP(A13,'درآمد سود سهام'!A:S,13,0),0)</f>
        <v>0</v>
      </c>
      <c r="D13" s="15"/>
      <c r="E13" s="15">
        <f>IFERROR(VLOOKUP(A13,'درآمد ناشی از تغییر قیمت اوراق'!A:Q,9,0),0)</f>
        <v>-18041839333</v>
      </c>
      <c r="F13" s="15"/>
      <c r="G13" s="15">
        <f>IFERROR(VLOOKUP(A13,'درآمد ناشی از فروش'!A:Q,9,0),0)</f>
        <v>985962513</v>
      </c>
      <c r="H13" s="15"/>
      <c r="I13" s="15">
        <f t="shared" si="2"/>
        <v>-17055876820</v>
      </c>
      <c r="J13" s="5"/>
      <c r="K13" s="1">
        <f t="shared" si="0"/>
        <v>6.5960696650795457E-3</v>
      </c>
      <c r="L13" s="5"/>
      <c r="M13" s="15">
        <f>IFERROR(VLOOKUP(A13,'درآمد سود سهام'!A:S,19,0),0)</f>
        <v>13719896724</v>
      </c>
      <c r="N13" s="15"/>
      <c r="O13" s="15">
        <f>IFERROR(VLOOKUP(A13,'درآمد ناشی از تغییر قیمت اوراق'!A:Q,17,0),0)</f>
        <v>13992199342</v>
      </c>
      <c r="P13" s="15"/>
      <c r="Q13" s="15">
        <f>IFERROR(VLOOKUP(A13,'درآمد ناشی از فروش'!A:Q,17,0),0)</f>
        <v>9049601964</v>
      </c>
      <c r="R13" s="15"/>
      <c r="S13" s="15">
        <f t="shared" si="3"/>
        <v>36761698030</v>
      </c>
      <c r="T13" s="5"/>
      <c r="U13" s="1">
        <f t="shared" si="1"/>
        <v>9.0450935303990482E-3</v>
      </c>
    </row>
    <row r="14" spans="1:21" ht="21" x14ac:dyDescent="0.55000000000000004">
      <c r="A14" s="30" t="s">
        <v>64</v>
      </c>
      <c r="C14" s="15">
        <f>IFERROR(VLOOKUP(A14,'درآمد سود سهام'!A:S,13,0),0)</f>
        <v>0</v>
      </c>
      <c r="D14" s="15"/>
      <c r="E14" s="15">
        <f>IFERROR(VLOOKUP(A14,'درآمد ناشی از تغییر قیمت اوراق'!A:Q,9,0),0)</f>
        <v>-421795296000</v>
      </c>
      <c r="F14" s="15"/>
      <c r="G14" s="15">
        <f>IFERROR(VLOOKUP(A14,'درآمد ناشی از فروش'!A:Q,9,0),0)</f>
        <v>0</v>
      </c>
      <c r="H14" s="15"/>
      <c r="I14" s="15">
        <f t="shared" si="2"/>
        <v>-421795296000</v>
      </c>
      <c r="J14" s="5"/>
      <c r="K14" s="1">
        <f t="shared" si="0"/>
        <v>0.16312214178026924</v>
      </c>
      <c r="L14" s="5"/>
      <c r="M14" s="15">
        <f>IFERROR(VLOOKUP(A14,'درآمد سود سهام'!A:S,19,0),0)</f>
        <v>187302259522</v>
      </c>
      <c r="N14" s="15"/>
      <c r="O14" s="15">
        <f>IFERROR(VLOOKUP(A14,'درآمد ناشی از تغییر قیمت اوراق'!A:Q,17,0),0)</f>
        <v>78468644591</v>
      </c>
      <c r="P14" s="15"/>
      <c r="Q14" s="15">
        <f>IFERROR(VLOOKUP(A14,'درآمد ناشی از فروش'!A:Q,17,0),0)</f>
        <v>-14167</v>
      </c>
      <c r="R14" s="15"/>
      <c r="S14" s="15">
        <f t="shared" si="3"/>
        <v>265770889946</v>
      </c>
      <c r="T14" s="5"/>
      <c r="U14" s="1">
        <f t="shared" si="1"/>
        <v>6.5392043513800721E-2</v>
      </c>
    </row>
    <row r="15" spans="1:21" ht="21" x14ac:dyDescent="0.55000000000000004">
      <c r="A15" s="30" t="s">
        <v>101</v>
      </c>
      <c r="C15" s="15">
        <f>IFERROR(VLOOKUP(A15,'درآمد سود سهام'!A:S,13,0),0)</f>
        <v>0</v>
      </c>
      <c r="D15" s="15"/>
      <c r="E15" s="15">
        <f>IFERROR(VLOOKUP(A15,'درآمد ناشی از تغییر قیمت اوراق'!A:Q,9,0),0)</f>
        <v>-9699058296</v>
      </c>
      <c r="F15" s="15"/>
      <c r="G15" s="15">
        <f>IFERROR(VLOOKUP(A15,'درآمد ناشی از فروش'!A:Q,9,0),0)</f>
        <v>0</v>
      </c>
      <c r="H15" s="15"/>
      <c r="I15" s="15">
        <f t="shared" si="2"/>
        <v>-9699058296</v>
      </c>
      <c r="J15" s="5"/>
      <c r="K15" s="1">
        <f t="shared" si="0"/>
        <v>3.7509454882474758E-3</v>
      </c>
      <c r="L15" s="5"/>
      <c r="M15" s="15">
        <f>IFERROR(VLOOKUP(A15,'درآمد سود سهام'!A:S,19,0),0)</f>
        <v>6002700000</v>
      </c>
      <c r="N15" s="15"/>
      <c r="O15" s="15">
        <f>IFERROR(VLOOKUP(A15,'درآمد ناشی از تغییر قیمت اوراق'!A:Q,17,0),0)</f>
        <v>-14547097919</v>
      </c>
      <c r="P15" s="15"/>
      <c r="Q15" s="15">
        <f>IFERROR(VLOOKUP(A15,'درآمد ناشی از فروش'!A:Q,17,0),0)</f>
        <v>-174435349</v>
      </c>
      <c r="R15" s="15"/>
      <c r="S15" s="15">
        <f t="shared" si="3"/>
        <v>-8718833268</v>
      </c>
      <c r="T15" s="5"/>
      <c r="U15" s="1">
        <f t="shared" si="1"/>
        <v>-2.1452399266393405E-3</v>
      </c>
    </row>
    <row r="16" spans="1:21" ht="21" x14ac:dyDescent="0.55000000000000004">
      <c r="A16" s="30" t="s">
        <v>61</v>
      </c>
      <c r="C16" s="15">
        <f>IFERROR(VLOOKUP(A16,'درآمد سود سهام'!A:S,13,0),0)</f>
        <v>0</v>
      </c>
      <c r="D16" s="15"/>
      <c r="E16" s="15">
        <f>IFERROR(VLOOKUP(A16,'درآمد ناشی از تغییر قیمت اوراق'!A:Q,9,0),0)</f>
        <v>-74224645214</v>
      </c>
      <c r="F16" s="15"/>
      <c r="G16" s="15">
        <f>IFERROR(VLOOKUP(A16,'درآمد ناشی از فروش'!A:Q,9,0),0)</f>
        <v>0</v>
      </c>
      <c r="H16" s="15"/>
      <c r="I16" s="15">
        <f t="shared" si="2"/>
        <v>-74224645214</v>
      </c>
      <c r="J16" s="5"/>
      <c r="K16" s="1">
        <f t="shared" si="0"/>
        <v>2.8705116474765736E-2</v>
      </c>
      <c r="L16" s="5"/>
      <c r="M16" s="15">
        <f>IFERROR(VLOOKUP(A16,'درآمد سود سهام'!A:S,19,0),0)</f>
        <v>82144824960</v>
      </c>
      <c r="N16" s="15"/>
      <c r="O16" s="15">
        <f>IFERROR(VLOOKUP(A16,'درآمد ناشی از تغییر قیمت اوراق'!A:Q,17,0),0)</f>
        <v>-26387534966</v>
      </c>
      <c r="P16" s="15"/>
      <c r="Q16" s="15">
        <f>IFERROR(VLOOKUP(A16,'درآمد ناشی از فروش'!A:Q,17,0),0)</f>
        <v>0</v>
      </c>
      <c r="R16" s="15"/>
      <c r="S16" s="15">
        <f t="shared" si="3"/>
        <v>55757289994</v>
      </c>
      <c r="T16" s="5"/>
      <c r="U16" s="1">
        <f t="shared" si="1"/>
        <v>1.3718895753557035E-2</v>
      </c>
    </row>
    <row r="17" spans="1:21" ht="21" x14ac:dyDescent="0.55000000000000004">
      <c r="A17" s="30" t="s">
        <v>63</v>
      </c>
      <c r="C17" s="15">
        <f>IFERROR(VLOOKUP(A17,'درآمد سود سهام'!A:S,13,0),0)</f>
        <v>0</v>
      </c>
      <c r="D17" s="15"/>
      <c r="E17" s="15">
        <f>IFERROR(VLOOKUP(A17,'درآمد ناشی از تغییر قیمت اوراق'!A:Q,9,0),0)</f>
        <v>-15594663726</v>
      </c>
      <c r="F17" s="15"/>
      <c r="G17" s="15">
        <f>IFERROR(VLOOKUP(A17,'درآمد ناشی از فروش'!A:Q,9,0),0)</f>
        <v>0</v>
      </c>
      <c r="H17" s="15"/>
      <c r="I17" s="15">
        <f t="shared" si="2"/>
        <v>-15594663726</v>
      </c>
      <c r="J17" s="5"/>
      <c r="K17" s="1">
        <f t="shared" si="0"/>
        <v>6.0309704054361804E-3</v>
      </c>
      <c r="L17" s="5"/>
      <c r="M17" s="15">
        <f>IFERROR(VLOOKUP(A17,'درآمد سود سهام'!A:S,19,0),0)</f>
        <v>19414500000</v>
      </c>
      <c r="N17" s="15"/>
      <c r="O17" s="15">
        <f>IFERROR(VLOOKUP(A17,'درآمد ناشی از تغییر قیمت اوراق'!A:Q,17,0),0)</f>
        <v>-26116868657</v>
      </c>
      <c r="P17" s="15"/>
      <c r="Q17" s="15">
        <f>IFERROR(VLOOKUP(A17,'درآمد ناشی از فروش'!A:Q,17,0),0)</f>
        <v>-1897484571</v>
      </c>
      <c r="R17" s="15"/>
      <c r="S17" s="15">
        <f t="shared" si="3"/>
        <v>-8599853228</v>
      </c>
      <c r="T17" s="5"/>
      <c r="U17" s="1">
        <f t="shared" si="1"/>
        <v>-2.1159652835264905E-3</v>
      </c>
    </row>
    <row r="18" spans="1:21" ht="21" x14ac:dyDescent="0.55000000000000004">
      <c r="A18" s="30" t="s">
        <v>73</v>
      </c>
      <c r="C18" s="15">
        <f>IFERROR(VLOOKUP(A18,'درآمد سود سهام'!A:S,13,0),0)</f>
        <v>0</v>
      </c>
      <c r="D18" s="15"/>
      <c r="E18" s="15">
        <f>IFERROR(VLOOKUP(A18,'درآمد ناشی از تغییر قیمت اوراق'!A:Q,9,0),0)</f>
        <v>-166008120521</v>
      </c>
      <c r="F18" s="15"/>
      <c r="G18" s="15">
        <f>IFERROR(VLOOKUP(A18,'درآمد ناشی از فروش'!A:Q,9,0),0)</f>
        <v>12432091262</v>
      </c>
      <c r="H18" s="15"/>
      <c r="I18" s="15">
        <f t="shared" si="2"/>
        <v>-153576029259</v>
      </c>
      <c r="J18" s="5"/>
      <c r="K18" s="1">
        <f t="shared" si="0"/>
        <v>5.9392911813879914E-2</v>
      </c>
      <c r="L18" s="5"/>
      <c r="M18" s="15">
        <f>IFERROR(VLOOKUP(A18,'درآمد سود سهام'!A:S,19,0),0)</f>
        <v>105825000000</v>
      </c>
      <c r="N18" s="15"/>
      <c r="O18" s="15">
        <f>IFERROR(VLOOKUP(A18,'درآمد ناشی از تغییر قیمت اوراق'!A:Q,17,0),0)</f>
        <v>356567705154</v>
      </c>
      <c r="P18" s="15"/>
      <c r="Q18" s="15">
        <f>IFERROR(VLOOKUP(A18,'درآمد ناشی از فروش'!A:Q,17,0),0)</f>
        <v>46450253633</v>
      </c>
      <c r="R18" s="15"/>
      <c r="S18" s="15">
        <f t="shared" si="3"/>
        <v>508842958787</v>
      </c>
      <c r="T18" s="5"/>
      <c r="U18" s="1">
        <f t="shared" si="1"/>
        <v>0.12519911759128835</v>
      </c>
    </row>
    <row r="19" spans="1:21" ht="21" x14ac:dyDescent="0.55000000000000004">
      <c r="A19" s="30" t="s">
        <v>74</v>
      </c>
      <c r="C19" s="15">
        <f>IFERROR(VLOOKUP(A19,'درآمد سود سهام'!A:S,13,0),0)</f>
        <v>0</v>
      </c>
      <c r="D19" s="15"/>
      <c r="E19" s="15">
        <f>IFERROR(VLOOKUP(A19,'درآمد ناشی از تغییر قیمت اوراق'!A:Q,9,0),0)</f>
        <v>-29785792237</v>
      </c>
      <c r="F19" s="15"/>
      <c r="G19" s="15">
        <f>IFERROR(VLOOKUP(A19,'درآمد ناشی از فروش'!A:Q,9,0),0)</f>
        <v>13654280</v>
      </c>
      <c r="H19" s="15"/>
      <c r="I19" s="15">
        <f t="shared" si="2"/>
        <v>-29772137957</v>
      </c>
      <c r="J19" s="5"/>
      <c r="K19" s="1">
        <f t="shared" si="0"/>
        <v>1.1513866927817728E-2</v>
      </c>
      <c r="L19" s="5"/>
      <c r="M19" s="15">
        <f>IFERROR(VLOOKUP(A19,'درآمد سود سهام'!A:S,19,0),0)</f>
        <v>69861101856</v>
      </c>
      <c r="N19" s="15"/>
      <c r="O19" s="15">
        <f>IFERROR(VLOOKUP(A19,'درآمد ناشی از تغییر قیمت اوراق'!A:Q,17,0),0)</f>
        <v>15781459939</v>
      </c>
      <c r="P19" s="15"/>
      <c r="Q19" s="15">
        <f>IFERROR(VLOOKUP(A19,'درآمد ناشی از فروش'!A:Q,17,0),0)</f>
        <v>24867036201</v>
      </c>
      <c r="R19" s="15"/>
      <c r="S19" s="15">
        <f t="shared" si="3"/>
        <v>110509597996</v>
      </c>
      <c r="T19" s="5"/>
      <c r="U19" s="1">
        <f t="shared" si="1"/>
        <v>2.7190519030565553E-2</v>
      </c>
    </row>
    <row r="20" spans="1:21" ht="21" x14ac:dyDescent="0.55000000000000004">
      <c r="A20" s="30" t="s">
        <v>54</v>
      </c>
      <c r="C20" s="15">
        <f>IFERROR(VLOOKUP(A20,'درآمد سود سهام'!A:S,13,0),0)</f>
        <v>0</v>
      </c>
      <c r="D20" s="15"/>
      <c r="E20" s="15">
        <f>IFERROR(VLOOKUP(A20,'درآمد ناشی از تغییر قیمت اوراق'!A:Q,9,0),0)</f>
        <v>0</v>
      </c>
      <c r="F20" s="15"/>
      <c r="G20" s="15">
        <f>IFERROR(VLOOKUP(A20,'درآمد ناشی از فروش'!A:Q,9,0),0)</f>
        <v>0</v>
      </c>
      <c r="H20" s="15"/>
      <c r="I20" s="15">
        <f t="shared" si="2"/>
        <v>0</v>
      </c>
      <c r="J20" s="5"/>
      <c r="K20" s="1">
        <f t="shared" si="0"/>
        <v>0</v>
      </c>
      <c r="L20" s="5"/>
      <c r="M20" s="15">
        <f>IFERROR(VLOOKUP(A20,'درآمد سود سهام'!A:S,19,0),0)</f>
        <v>0</v>
      </c>
      <c r="N20" s="15"/>
      <c r="O20" s="15">
        <f>IFERROR(VLOOKUP(A20,'درآمد ناشی از تغییر قیمت اوراق'!A:Q,17,0),0)</f>
        <v>0</v>
      </c>
      <c r="P20" s="15"/>
      <c r="Q20" s="15">
        <f>IFERROR(VLOOKUP(A20,'درآمد ناشی از فروش'!A:Q,17,0),0)</f>
        <v>638180151</v>
      </c>
      <c r="R20" s="15"/>
      <c r="S20" s="15">
        <f t="shared" si="3"/>
        <v>638180151</v>
      </c>
      <c r="T20" s="5"/>
      <c r="U20" s="1">
        <f t="shared" si="1"/>
        <v>1.5702210355812523E-4</v>
      </c>
    </row>
    <row r="21" spans="1:21" ht="21" x14ac:dyDescent="0.55000000000000004">
      <c r="A21" s="30" t="s">
        <v>78</v>
      </c>
      <c r="C21" s="15">
        <f>IFERROR(VLOOKUP(A21,'درآمد سود سهام'!A:S,13,0),0)</f>
        <v>0</v>
      </c>
      <c r="D21" s="15"/>
      <c r="E21" s="15">
        <f>IFERROR(VLOOKUP(A21,'درآمد ناشی از تغییر قیمت اوراق'!A:Q,9,0),0)</f>
        <v>-89311392243</v>
      </c>
      <c r="F21" s="15"/>
      <c r="G21" s="15">
        <f>IFERROR(VLOOKUP(A21,'درآمد ناشی از فروش'!A:Q,9,0),0)</f>
        <v>0</v>
      </c>
      <c r="H21" s="15"/>
      <c r="I21" s="15">
        <f t="shared" si="2"/>
        <v>-89311392243</v>
      </c>
      <c r="J21" s="5"/>
      <c r="K21" s="1">
        <f t="shared" si="0"/>
        <v>3.453965875441125E-2</v>
      </c>
      <c r="L21" s="5"/>
      <c r="M21" s="15">
        <f>IFERROR(VLOOKUP(A21,'درآمد سود سهام'!A:S,19,0),0)</f>
        <v>97500000000</v>
      </c>
      <c r="N21" s="15"/>
      <c r="O21" s="15">
        <f>IFERROR(VLOOKUP(A21,'درآمد ناشی از تغییر قیمت اوراق'!A:Q,17,0),0)</f>
        <v>79360372716</v>
      </c>
      <c r="P21" s="15"/>
      <c r="Q21" s="15">
        <f>IFERROR(VLOOKUP(A21,'درآمد ناشی از فروش'!A:Q,17,0),0)</f>
        <v>20422231660</v>
      </c>
      <c r="R21" s="15"/>
      <c r="S21" s="15">
        <f t="shared" si="3"/>
        <v>197282604376</v>
      </c>
      <c r="T21" s="5"/>
      <c r="U21" s="1">
        <f t="shared" si="1"/>
        <v>4.8540728642224598E-2</v>
      </c>
    </row>
    <row r="22" spans="1:21" ht="21" x14ac:dyDescent="0.55000000000000004">
      <c r="A22" s="30" t="s">
        <v>65</v>
      </c>
      <c r="C22" s="15">
        <f>IFERROR(VLOOKUP(A22,'درآمد سود سهام'!A:S,13,0),0)</f>
        <v>0</v>
      </c>
      <c r="D22" s="15"/>
      <c r="E22" s="15">
        <f>IFERROR(VLOOKUP(A22,'درآمد ناشی از تغییر قیمت اوراق'!A:Q,9,0),0)</f>
        <v>9407475574</v>
      </c>
      <c r="F22" s="15"/>
      <c r="G22" s="15">
        <f>IFERROR(VLOOKUP(A22,'درآمد ناشی از فروش'!A:Q,9,0),0)</f>
        <v>833211927</v>
      </c>
      <c r="H22" s="15"/>
      <c r="I22" s="15">
        <f t="shared" si="2"/>
        <v>10240687501</v>
      </c>
      <c r="J22" s="5"/>
      <c r="K22" s="1">
        <f t="shared" si="0"/>
        <v>-3.9604113519216512E-3</v>
      </c>
      <c r="L22" s="5"/>
      <c r="M22" s="15">
        <f>IFERROR(VLOOKUP(A22,'درآمد سود سهام'!A:S,19,0),0)</f>
        <v>8580000000</v>
      </c>
      <c r="N22" s="15"/>
      <c r="O22" s="15">
        <f>IFERROR(VLOOKUP(A22,'درآمد ناشی از تغییر قیمت اوراق'!A:Q,17,0),0)</f>
        <v>9407475574</v>
      </c>
      <c r="P22" s="15"/>
      <c r="Q22" s="15">
        <f>IFERROR(VLOOKUP(A22,'درآمد ناشی از فروش'!A:Q,17,0),0)</f>
        <v>2016608551</v>
      </c>
      <c r="R22" s="15"/>
      <c r="S22" s="15">
        <f t="shared" si="3"/>
        <v>20004084125</v>
      </c>
      <c r="T22" s="5"/>
      <c r="U22" s="1">
        <f t="shared" si="1"/>
        <v>4.9219383651140829E-3</v>
      </c>
    </row>
    <row r="23" spans="1:21" ht="21" x14ac:dyDescent="0.55000000000000004">
      <c r="A23" s="30" t="s">
        <v>75</v>
      </c>
      <c r="C23" s="15">
        <f>IFERROR(VLOOKUP(A23,'درآمد سود سهام'!A:S,13,0),0)</f>
        <v>0</v>
      </c>
      <c r="D23" s="15"/>
      <c r="E23" s="15">
        <f>IFERROR(VLOOKUP(A23,'درآمد ناشی از تغییر قیمت اوراق'!A:Q,9,0),0)</f>
        <v>-171761565716</v>
      </c>
      <c r="F23" s="15"/>
      <c r="G23" s="15">
        <f>IFERROR(VLOOKUP(A23,'درآمد ناشی از فروش'!A:Q,9,0),0)</f>
        <v>45610192184</v>
      </c>
      <c r="H23" s="15"/>
      <c r="I23" s="15">
        <f t="shared" si="2"/>
        <v>-126151373532</v>
      </c>
      <c r="J23" s="5"/>
      <c r="K23" s="1">
        <f t="shared" si="0"/>
        <v>4.8786893628758272E-2</v>
      </c>
      <c r="L23" s="5"/>
      <c r="M23" s="15">
        <f>IFERROR(VLOOKUP(A23,'درآمد سود سهام'!A:S,19,0),0)</f>
        <v>129587674500</v>
      </c>
      <c r="N23" s="15"/>
      <c r="O23" s="15">
        <f>IFERROR(VLOOKUP(A23,'درآمد ناشی از تغییر قیمت اوراق'!A:Q,17,0),0)</f>
        <v>208344267327</v>
      </c>
      <c r="P23" s="15"/>
      <c r="Q23" s="15">
        <f>IFERROR(VLOOKUP(A23,'درآمد ناشی از فروش'!A:Q,17,0),0)</f>
        <v>68861913811</v>
      </c>
      <c r="R23" s="15"/>
      <c r="S23" s="15">
        <f t="shared" si="3"/>
        <v>406793855638</v>
      </c>
      <c r="T23" s="5"/>
      <c r="U23" s="1">
        <f t="shared" si="1"/>
        <v>0.10009027517811202</v>
      </c>
    </row>
    <row r="24" spans="1:21" ht="21" x14ac:dyDescent="0.55000000000000004">
      <c r="A24" s="30" t="s">
        <v>77</v>
      </c>
      <c r="C24" s="15">
        <f>IFERROR(VLOOKUP(A24,'درآمد سود سهام'!A:S,13,0),0)</f>
        <v>0</v>
      </c>
      <c r="D24" s="15"/>
      <c r="E24" s="15">
        <f>IFERROR(VLOOKUP(A24,'درآمد ناشی از تغییر قیمت اوراق'!A:Q,9,0),0)</f>
        <v>-30643645034</v>
      </c>
      <c r="F24" s="15"/>
      <c r="G24" s="15">
        <f>IFERROR(VLOOKUP(A24,'درآمد ناشی از فروش'!A:Q,9,0),0)</f>
        <v>6210445721</v>
      </c>
      <c r="H24" s="15"/>
      <c r="I24" s="15">
        <f t="shared" si="2"/>
        <v>-24433199313</v>
      </c>
      <c r="J24" s="5"/>
      <c r="K24" s="1">
        <f t="shared" si="0"/>
        <v>9.4491234024590993E-3</v>
      </c>
      <c r="L24" s="5"/>
      <c r="M24" s="15">
        <f>IFERROR(VLOOKUP(A24,'درآمد سود سهام'!A:S,19,0),0)</f>
        <v>40693185764</v>
      </c>
      <c r="N24" s="15"/>
      <c r="O24" s="15">
        <f>IFERROR(VLOOKUP(A24,'درآمد ناشی از تغییر قیمت اوراق'!A:Q,17,0),0)</f>
        <v>112830592039</v>
      </c>
      <c r="P24" s="15"/>
      <c r="Q24" s="15">
        <f>IFERROR(VLOOKUP(A24,'درآمد ناشی از فروش'!A:Q,17,0),0)</f>
        <v>10142355378</v>
      </c>
      <c r="R24" s="15"/>
      <c r="S24" s="15">
        <f t="shared" si="3"/>
        <v>163666133181</v>
      </c>
      <c r="T24" s="5"/>
      <c r="U24" s="1">
        <f t="shared" si="1"/>
        <v>4.0269507713512225E-2</v>
      </c>
    </row>
    <row r="25" spans="1:21" ht="21" x14ac:dyDescent="0.55000000000000004">
      <c r="A25" s="30" t="s">
        <v>57</v>
      </c>
      <c r="C25" s="15">
        <f>IFERROR(VLOOKUP(A25,'درآمد سود سهام'!A:S,13,0),0)</f>
        <v>0</v>
      </c>
      <c r="D25" s="15"/>
      <c r="E25" s="15">
        <f>IFERROR(VLOOKUP(A25,'درآمد ناشی از تغییر قیمت اوراق'!A:Q,9,0),0)</f>
        <v>-171217904325</v>
      </c>
      <c r="F25" s="15"/>
      <c r="G25" s="15">
        <f>IFERROR(VLOOKUP(A25,'درآمد ناشی از فروش'!A:Q,9,0),0)</f>
        <v>0</v>
      </c>
      <c r="H25" s="15"/>
      <c r="I25" s="15">
        <f t="shared" si="2"/>
        <v>-171217904325</v>
      </c>
      <c r="J25" s="5"/>
      <c r="K25" s="1">
        <f t="shared" si="0"/>
        <v>6.6215606313028266E-2</v>
      </c>
      <c r="L25" s="5"/>
      <c r="M25" s="15">
        <f>IFERROR(VLOOKUP(A25,'درآمد سود سهام'!A:S,19,0),0)</f>
        <v>104453468880</v>
      </c>
      <c r="N25" s="15"/>
      <c r="O25" s="15">
        <f>IFERROR(VLOOKUP(A25,'درآمد ناشی از تغییر قیمت اوراق'!A:Q,17,0),0)</f>
        <v>115484663112</v>
      </c>
      <c r="P25" s="15"/>
      <c r="Q25" s="15">
        <f>IFERROR(VLOOKUP(A25,'درآمد ناشی از فروش'!A:Q,17,0),0)</f>
        <v>13156055765</v>
      </c>
      <c r="R25" s="15"/>
      <c r="S25" s="15">
        <f t="shared" si="3"/>
        <v>233094187757</v>
      </c>
      <c r="T25" s="5"/>
      <c r="U25" s="1">
        <f t="shared" si="1"/>
        <v>5.7352049623330792E-2</v>
      </c>
    </row>
    <row r="26" spans="1:21" ht="21" x14ac:dyDescent="0.55000000000000004">
      <c r="A26" s="30" t="s">
        <v>60</v>
      </c>
      <c r="C26" s="15">
        <f>IFERROR(VLOOKUP(A26,'درآمد سود سهام'!A:S,13,0),0)</f>
        <v>0</v>
      </c>
      <c r="D26" s="15"/>
      <c r="E26" s="15">
        <f>IFERROR(VLOOKUP(A26,'درآمد ناشی از تغییر قیمت اوراق'!A:Q,9,0),0)</f>
        <v>-14565640989</v>
      </c>
      <c r="F26" s="15"/>
      <c r="G26" s="15">
        <f>IFERROR(VLOOKUP(A26,'درآمد ناشی از فروش'!A:Q,9,0),0)</f>
        <v>0</v>
      </c>
      <c r="H26" s="15"/>
      <c r="I26" s="15">
        <f t="shared" si="2"/>
        <v>-14565640989</v>
      </c>
      <c r="J26" s="5"/>
      <c r="K26" s="1">
        <f t="shared" si="0"/>
        <v>5.6330134002446509E-3</v>
      </c>
      <c r="L26" s="5"/>
      <c r="M26" s="15">
        <f>IFERROR(VLOOKUP(A26,'درآمد سود سهام'!A:S,19,0),0)</f>
        <v>15514756200</v>
      </c>
      <c r="N26" s="15"/>
      <c r="O26" s="15">
        <f>IFERROR(VLOOKUP(A26,'درآمد ناشی از تغییر قیمت اوراق'!A:Q,17,0),0)</f>
        <v>2081450974</v>
      </c>
      <c r="P26" s="15"/>
      <c r="Q26" s="15">
        <f>IFERROR(VLOOKUP(A26,'درآمد ناشی از فروش'!A:Q,17,0),0)</f>
        <v>46810335</v>
      </c>
      <c r="R26" s="15"/>
      <c r="S26" s="15">
        <f t="shared" si="3"/>
        <v>17643017509</v>
      </c>
      <c r="T26" s="5"/>
      <c r="U26" s="1">
        <f t="shared" si="1"/>
        <v>4.3410057771853432E-3</v>
      </c>
    </row>
    <row r="27" spans="1:21" ht="21" x14ac:dyDescent="0.55000000000000004">
      <c r="A27" s="30" t="s">
        <v>72</v>
      </c>
      <c r="C27" s="15">
        <f>IFERROR(VLOOKUP(A27,'درآمد سود سهام'!A:S,13,0),0)</f>
        <v>0</v>
      </c>
      <c r="D27" s="15"/>
      <c r="E27" s="15">
        <f>IFERROR(VLOOKUP(A27,'درآمد ناشی از تغییر قیمت اوراق'!A:Q,9,0),0)</f>
        <v>-45950632909</v>
      </c>
      <c r="F27" s="15"/>
      <c r="G27" s="15">
        <f>IFERROR(VLOOKUP(A27,'درآمد ناشی از فروش'!A:Q,9,0),0)</f>
        <v>0</v>
      </c>
      <c r="H27" s="15"/>
      <c r="I27" s="15">
        <f t="shared" si="2"/>
        <v>-45950632909</v>
      </c>
      <c r="J27" s="5"/>
      <c r="K27" s="1">
        <f t="shared" si="0"/>
        <v>1.7770624109271726E-2</v>
      </c>
      <c r="L27" s="5"/>
      <c r="M27" s="15">
        <f>IFERROR(VLOOKUP(A27,'درآمد سود سهام'!A:S,19,0),0)</f>
        <v>36930117120</v>
      </c>
      <c r="N27" s="15"/>
      <c r="O27" s="15">
        <f>IFERROR(VLOOKUP(A27,'درآمد ناشی از تغییر قیمت اوراق'!A:Q,17,0),0)</f>
        <v>6680224438</v>
      </c>
      <c r="P27" s="15"/>
      <c r="Q27" s="15">
        <f>IFERROR(VLOOKUP(A27,'درآمد ناشی از فروش'!A:Q,17,0),0)</f>
        <v>205245694</v>
      </c>
      <c r="R27" s="15"/>
      <c r="S27" s="15">
        <f t="shared" si="3"/>
        <v>43815587252</v>
      </c>
      <c r="T27" s="5"/>
      <c r="U27" s="1">
        <f t="shared" si="1"/>
        <v>1.0780679512145491E-2</v>
      </c>
    </row>
    <row r="28" spans="1:21" ht="21" x14ac:dyDescent="0.55000000000000004">
      <c r="A28" s="30" t="s">
        <v>71</v>
      </c>
      <c r="C28" s="15">
        <f>IFERROR(VLOOKUP(A28,'درآمد سود سهام'!A:S,13,0),0)</f>
        <v>0</v>
      </c>
      <c r="D28" s="15"/>
      <c r="E28" s="15">
        <f>IFERROR(VLOOKUP(A28,'درآمد ناشی از تغییر قیمت اوراق'!A:Q,9,0),0)</f>
        <v>-52883460000</v>
      </c>
      <c r="F28" s="15"/>
      <c r="G28" s="15">
        <f>IFERROR(VLOOKUP(A28,'درآمد ناشی از فروش'!A:Q,9,0),0)</f>
        <v>0</v>
      </c>
      <c r="H28" s="15"/>
      <c r="I28" s="15">
        <f t="shared" si="2"/>
        <v>-52883460000</v>
      </c>
      <c r="J28" s="5"/>
      <c r="K28" s="1">
        <f t="shared" si="0"/>
        <v>2.0451776825769052E-2</v>
      </c>
      <c r="L28" s="5"/>
      <c r="M28" s="15">
        <f>IFERROR(VLOOKUP(A28,'درآمد سود سهام'!A:S,19,0),0)</f>
        <v>0</v>
      </c>
      <c r="N28" s="15"/>
      <c r="O28" s="15">
        <f>IFERROR(VLOOKUP(A28,'درآمد ناشی از تغییر قیمت اوراق'!A:Q,17,0),0)</f>
        <v>160653744190</v>
      </c>
      <c r="P28" s="15"/>
      <c r="Q28" s="15">
        <f>IFERROR(VLOOKUP(A28,'درآمد ناشی از فروش'!A:Q,17,0),0)</f>
        <v>0</v>
      </c>
      <c r="R28" s="15"/>
      <c r="S28" s="15">
        <f t="shared" si="3"/>
        <v>160653744190</v>
      </c>
      <c r="T28" s="5"/>
      <c r="U28" s="1">
        <f t="shared" si="1"/>
        <v>3.9528319421521366E-2</v>
      </c>
    </row>
    <row r="29" spans="1:21" ht="21" x14ac:dyDescent="0.55000000000000004">
      <c r="A29" s="30" t="s">
        <v>53</v>
      </c>
      <c r="C29" s="15">
        <f>IFERROR(VLOOKUP(A29,'درآمد سود سهام'!A:S,13,0),0)</f>
        <v>0</v>
      </c>
      <c r="D29" s="15"/>
      <c r="E29" s="15">
        <f>IFERROR(VLOOKUP(A29,'درآمد ناشی از تغییر قیمت اوراق'!A:Q,9,0),0)</f>
        <v>-65647062000</v>
      </c>
      <c r="F29" s="15"/>
      <c r="G29" s="15">
        <f>IFERROR(VLOOKUP(A29,'درآمد ناشی از فروش'!A:Q,9,0),0)</f>
        <v>0</v>
      </c>
      <c r="H29" s="15"/>
      <c r="I29" s="15">
        <f t="shared" si="2"/>
        <v>-65647062000</v>
      </c>
      <c r="J29" s="5"/>
      <c r="K29" s="1">
        <f t="shared" si="0"/>
        <v>2.538788236040955E-2</v>
      </c>
      <c r="L29" s="5"/>
      <c r="M29" s="15">
        <f>IFERROR(VLOOKUP(A29,'درآمد سود سهام'!A:S,19,0),0)</f>
        <v>30000000000</v>
      </c>
      <c r="N29" s="15"/>
      <c r="O29" s="15">
        <f>IFERROR(VLOOKUP(A29,'درآمد ناشی از تغییر قیمت اوراق'!A:Q,17,0),0)</f>
        <v>83387422477</v>
      </c>
      <c r="P29" s="15"/>
      <c r="Q29" s="15">
        <f>IFERROR(VLOOKUP(A29,'درآمد ناشی از فروش'!A:Q,17,0),0)</f>
        <v>8838635813</v>
      </c>
      <c r="R29" s="15"/>
      <c r="S29" s="15">
        <f t="shared" si="3"/>
        <v>122226058290</v>
      </c>
      <c r="T29" s="5"/>
      <c r="U29" s="1">
        <f t="shared" si="1"/>
        <v>3.0073315116805992E-2</v>
      </c>
    </row>
    <row r="30" spans="1:21" ht="21" x14ac:dyDescent="0.55000000000000004">
      <c r="A30" s="30" t="s">
        <v>68</v>
      </c>
      <c r="C30" s="15">
        <f>IFERROR(VLOOKUP(A30,'درآمد سود سهام'!A:S,13,0),0)</f>
        <v>0</v>
      </c>
      <c r="D30" s="15"/>
      <c r="E30" s="15">
        <f>IFERROR(VLOOKUP(A30,'درآمد ناشی از تغییر قیمت اوراق'!A:Q,9,0),0)</f>
        <v>-361505496700</v>
      </c>
      <c r="F30" s="15"/>
      <c r="G30" s="15">
        <f>IFERROR(VLOOKUP(A30,'درآمد ناشی از فروش'!A:Q,9,0),0)</f>
        <v>0</v>
      </c>
      <c r="H30" s="15"/>
      <c r="I30" s="15">
        <f t="shared" si="2"/>
        <v>-361505496700</v>
      </c>
      <c r="J30" s="5"/>
      <c r="K30" s="1">
        <f t="shared" si="0"/>
        <v>0.13980608946156681</v>
      </c>
      <c r="L30" s="5"/>
      <c r="M30" s="15">
        <f>IFERROR(VLOOKUP(A30,'درآمد سود سهام'!A:S,19,0),0)</f>
        <v>167971289063</v>
      </c>
      <c r="N30" s="15"/>
      <c r="O30" s="15">
        <f>IFERROR(VLOOKUP(A30,'درآمد ناشی از تغییر قیمت اوراق'!A:Q,17,0),0)</f>
        <v>-93106171969</v>
      </c>
      <c r="P30" s="15"/>
      <c r="Q30" s="15">
        <f>IFERROR(VLOOKUP(A30,'درآمد ناشی از فروش'!A:Q,17,0),0)</f>
        <v>5296628806</v>
      </c>
      <c r="R30" s="15"/>
      <c r="S30" s="15">
        <f t="shared" si="3"/>
        <v>80161745900</v>
      </c>
      <c r="T30" s="5"/>
      <c r="U30" s="1">
        <f t="shared" si="1"/>
        <v>1.972353095969279E-2</v>
      </c>
    </row>
    <row r="31" spans="1:21" ht="21" x14ac:dyDescent="0.55000000000000004">
      <c r="A31" s="30" t="s">
        <v>51</v>
      </c>
      <c r="C31" s="15">
        <f>IFERROR(VLOOKUP(A31,'درآمد سود سهام'!A:S,13,0),0)</f>
        <v>0</v>
      </c>
      <c r="D31" s="15"/>
      <c r="E31" s="15">
        <f>IFERROR(VLOOKUP(A31,'درآمد ناشی از تغییر قیمت اوراق'!A:Q,9,0),0)</f>
        <v>0</v>
      </c>
      <c r="F31" s="15"/>
      <c r="G31" s="15">
        <f>IFERROR(VLOOKUP(A31,'درآمد ناشی از فروش'!A:Q,9,0),0)</f>
        <v>0</v>
      </c>
      <c r="H31" s="15"/>
      <c r="I31" s="15">
        <f t="shared" si="2"/>
        <v>0</v>
      </c>
      <c r="J31" s="5"/>
      <c r="K31" s="1">
        <f t="shared" si="0"/>
        <v>0</v>
      </c>
      <c r="L31" s="5"/>
      <c r="M31" s="15">
        <f>IFERROR(VLOOKUP(A31,'درآمد سود سهام'!A:S,19,0),0)</f>
        <v>0</v>
      </c>
      <c r="N31" s="15"/>
      <c r="O31" s="15">
        <f>IFERROR(VLOOKUP(A31,'درآمد ناشی از تغییر قیمت اوراق'!A:Q,17,0),0)</f>
        <v>0</v>
      </c>
      <c r="P31" s="15"/>
      <c r="Q31" s="15">
        <f>IFERROR(VLOOKUP(A31,'درآمد ناشی از فروش'!A:Q,17,0),0)</f>
        <v>134387500</v>
      </c>
      <c r="R31" s="15"/>
      <c r="S31" s="15">
        <f t="shared" si="3"/>
        <v>134387500</v>
      </c>
      <c r="T31" s="5"/>
      <c r="U31" s="1">
        <f t="shared" si="1"/>
        <v>3.3065597400439287E-5</v>
      </c>
    </row>
    <row r="32" spans="1:21" ht="21" x14ac:dyDescent="0.55000000000000004">
      <c r="A32" s="30" t="s">
        <v>102</v>
      </c>
      <c r="C32" s="15">
        <f>IFERROR(VLOOKUP(A32,'درآمد سود سهام'!A:S,13,0),0)</f>
        <v>0</v>
      </c>
      <c r="D32" s="15"/>
      <c r="E32" s="15">
        <f>IFERROR(VLOOKUP(A32,'درآمد ناشی از تغییر قیمت اوراق'!A:Q,9,0),0)</f>
        <v>-10389810600</v>
      </c>
      <c r="F32" s="15"/>
      <c r="G32" s="15">
        <f>IFERROR(VLOOKUP(A32,'درآمد ناشی از فروش'!A:Q,9,0),0)</f>
        <v>0</v>
      </c>
      <c r="H32" s="15"/>
      <c r="I32" s="15">
        <f t="shared" si="2"/>
        <v>-10389810600</v>
      </c>
      <c r="J32" s="5"/>
      <c r="K32" s="1">
        <f t="shared" si="0"/>
        <v>4.0180821688522205E-3</v>
      </c>
      <c r="L32" s="5"/>
      <c r="M32" s="15">
        <f>IFERROR(VLOOKUP(A32,'درآمد سود سهام'!A:S,19,0),0)</f>
        <v>8910000000</v>
      </c>
      <c r="N32" s="15"/>
      <c r="O32" s="15">
        <f>IFERROR(VLOOKUP(A32,'درآمد ناشی از تغییر قیمت اوراق'!A:Q,17,0),0)</f>
        <v>-10162051718</v>
      </c>
      <c r="P32" s="15"/>
      <c r="Q32" s="15">
        <f>IFERROR(VLOOKUP(A32,'درآمد ناشی از فروش'!A:Q,17,0),0)</f>
        <v>206016432</v>
      </c>
      <c r="R32" s="15"/>
      <c r="S32" s="15">
        <f t="shared" si="3"/>
        <v>-1046035286</v>
      </c>
      <c r="T32" s="5"/>
      <c r="U32" s="1">
        <f t="shared" si="1"/>
        <v>-2.5737350299342846E-4</v>
      </c>
    </row>
    <row r="33" spans="1:21" ht="21" x14ac:dyDescent="0.55000000000000004">
      <c r="A33" s="30" t="s">
        <v>56</v>
      </c>
      <c r="C33" s="15">
        <f>IFERROR(VLOOKUP(A33,'درآمد سود سهام'!A:S,13,0),0)</f>
        <v>307178126617</v>
      </c>
      <c r="D33" s="15"/>
      <c r="E33" s="15">
        <f>IFERROR(VLOOKUP(A33,'درآمد ناشی از تغییر قیمت اوراق'!A:Q,9,0),0)</f>
        <v>-702118173834</v>
      </c>
      <c r="F33" s="15"/>
      <c r="G33" s="15">
        <f>IFERROR(VLOOKUP(A33,'درآمد ناشی از فروش'!A:Q,9,0),0)</f>
        <v>0</v>
      </c>
      <c r="H33" s="15"/>
      <c r="I33" s="15">
        <f t="shared" si="2"/>
        <v>-394940047217</v>
      </c>
      <c r="J33" s="5"/>
      <c r="K33" s="1">
        <f t="shared" si="0"/>
        <v>0.15273633202594489</v>
      </c>
      <c r="L33" s="5"/>
      <c r="M33" s="15">
        <f>IFERROR(VLOOKUP(A33,'درآمد سود سهام'!A:S,19,0),0)</f>
        <v>307178126617</v>
      </c>
      <c r="N33" s="15"/>
      <c r="O33" s="15">
        <f>IFERROR(VLOOKUP(A33,'درآمد ناشی از تغییر قیمت اوراق'!A:Q,17,0),0)</f>
        <v>280965660155</v>
      </c>
      <c r="P33" s="15"/>
      <c r="Q33" s="15">
        <f>IFERROR(VLOOKUP(A33,'درآمد ناشی از فروش'!A:Q,17,0),0)</f>
        <v>15950565858</v>
      </c>
      <c r="R33" s="15"/>
      <c r="S33" s="15">
        <f t="shared" si="3"/>
        <v>604094352630</v>
      </c>
      <c r="T33" s="5"/>
      <c r="U33" s="1">
        <f t="shared" si="1"/>
        <v>0.14863540623899235</v>
      </c>
    </row>
    <row r="34" spans="1:21" ht="21" x14ac:dyDescent="0.55000000000000004">
      <c r="A34" s="30" t="s">
        <v>62</v>
      </c>
      <c r="C34" s="15">
        <f>IFERROR(VLOOKUP(A34,'درآمد سود سهام'!A:S,13,0),0)</f>
        <v>0</v>
      </c>
      <c r="D34" s="15"/>
      <c r="E34" s="15">
        <f>IFERROR(VLOOKUP(A34,'درآمد ناشی از تغییر قیمت اوراق'!A:Q,9,0),0)</f>
        <v>-37936792962</v>
      </c>
      <c r="F34" s="15"/>
      <c r="G34" s="15">
        <f>IFERROR(VLOOKUP(A34,'درآمد ناشی از فروش'!A:Q,9,0),0)</f>
        <v>-1291408073</v>
      </c>
      <c r="H34" s="15"/>
      <c r="I34" s="15">
        <f t="shared" si="2"/>
        <v>-39228201035</v>
      </c>
      <c r="J34" s="5"/>
      <c r="K34" s="1">
        <f t="shared" si="0"/>
        <v>1.5170838157038562E-2</v>
      </c>
      <c r="L34" s="5"/>
      <c r="M34" s="15">
        <f>IFERROR(VLOOKUP(A34,'درآمد سود سهام'!A:S,19,0),0)</f>
        <v>32280000000</v>
      </c>
      <c r="N34" s="15"/>
      <c r="O34" s="15">
        <f>IFERROR(VLOOKUP(A34,'درآمد ناشی از تغییر قیمت اوراق'!A:Q,17,0),0)</f>
        <v>-12682398108</v>
      </c>
      <c r="P34" s="15"/>
      <c r="Q34" s="15">
        <f>IFERROR(VLOOKUP(A34,'درآمد ناشی از فروش'!A:Q,17,0),0)</f>
        <v>1058295684</v>
      </c>
      <c r="R34" s="15"/>
      <c r="S34" s="15">
        <f t="shared" si="3"/>
        <v>20655897576</v>
      </c>
      <c r="T34" s="5"/>
      <c r="U34" s="1">
        <f t="shared" si="1"/>
        <v>5.0823148967926767E-3</v>
      </c>
    </row>
    <row r="35" spans="1:21" ht="21" x14ac:dyDescent="0.55000000000000004">
      <c r="A35" s="30" t="s">
        <v>58</v>
      </c>
      <c r="C35" s="15">
        <f>IFERROR(VLOOKUP(A35,'درآمد سود سهام'!A:S,13,0),0)</f>
        <v>0</v>
      </c>
      <c r="D35" s="15"/>
      <c r="E35" s="15">
        <f>IFERROR(VLOOKUP(A35,'درآمد ناشی از تغییر قیمت اوراق'!A:Q,9,0),0)</f>
        <v>-66380840525</v>
      </c>
      <c r="F35" s="15"/>
      <c r="G35" s="15">
        <f>IFERROR(VLOOKUP(A35,'درآمد ناشی از فروش'!A:Q,9,0),0)</f>
        <v>24399195984</v>
      </c>
      <c r="H35" s="15"/>
      <c r="I35" s="15">
        <f t="shared" si="2"/>
        <v>-41981644541</v>
      </c>
      <c r="J35" s="5"/>
      <c r="K35" s="1">
        <f t="shared" si="0"/>
        <v>1.6235685504150024E-2</v>
      </c>
      <c r="L35" s="5"/>
      <c r="M35" s="15">
        <f>IFERROR(VLOOKUP(A35,'درآمد سود سهام'!A:S,19,0),0)</f>
        <v>45600000000</v>
      </c>
      <c r="N35" s="15"/>
      <c r="O35" s="15">
        <f>IFERROR(VLOOKUP(A35,'درآمد ناشی از تغییر قیمت اوراق'!A:Q,17,0),0)</f>
        <v>115828445379</v>
      </c>
      <c r="P35" s="15"/>
      <c r="Q35" s="15">
        <f>IFERROR(VLOOKUP(A35,'درآمد ناشی از فروش'!A:Q,17,0),0)</f>
        <v>56850733948</v>
      </c>
      <c r="R35" s="15"/>
      <c r="S35" s="15">
        <f t="shared" si="3"/>
        <v>218279179327</v>
      </c>
      <c r="T35" s="5"/>
      <c r="U35" s="1">
        <f t="shared" si="1"/>
        <v>5.3706866074038677E-2</v>
      </c>
    </row>
    <row r="36" spans="1:21" ht="21" x14ac:dyDescent="0.55000000000000004">
      <c r="A36" s="30" t="s">
        <v>129</v>
      </c>
      <c r="C36" s="15">
        <f>IFERROR(VLOOKUP(A36,'درآمد سود سهام'!A:S,13,0),0)</f>
        <v>0</v>
      </c>
      <c r="D36" s="15"/>
      <c r="E36" s="15">
        <f>IFERROR(VLOOKUP(A36,'درآمد ناشی از تغییر قیمت اوراق'!A:Q,9,0),0)</f>
        <v>-125962727324</v>
      </c>
      <c r="F36" s="15"/>
      <c r="G36" s="15">
        <f>IFERROR(VLOOKUP(A36,'درآمد ناشی از فروش'!A:Q,9,0),0)</f>
        <v>0</v>
      </c>
      <c r="H36" s="15"/>
      <c r="I36" s="15">
        <f t="shared" si="2"/>
        <v>-125962727324</v>
      </c>
      <c r="J36" s="5"/>
      <c r="K36" s="1">
        <f t="shared" si="0"/>
        <v>4.8713937923041517E-2</v>
      </c>
      <c r="L36" s="5"/>
      <c r="M36" s="15">
        <f>IFERROR(VLOOKUP(A36,'درآمد سود سهام'!A:S,19,0),0)</f>
        <v>69056721886</v>
      </c>
      <c r="N36" s="15"/>
      <c r="O36" s="15">
        <f>IFERROR(VLOOKUP(A36,'درآمد ناشی از تغییر قیمت اوراق'!A:Q,17,0),0)</f>
        <v>105401817382</v>
      </c>
      <c r="P36" s="15"/>
      <c r="Q36" s="15">
        <f>IFERROR(VLOOKUP(A36,'درآمد ناشی از فروش'!A:Q,17,0),0)</f>
        <v>15022495968</v>
      </c>
      <c r="R36" s="15"/>
      <c r="S36" s="15">
        <f t="shared" si="3"/>
        <v>189481035236</v>
      </c>
      <c r="T36" s="5"/>
      <c r="U36" s="1">
        <f t="shared" si="1"/>
        <v>4.6621178503447325E-2</v>
      </c>
    </row>
    <row r="37" spans="1:21" ht="21" x14ac:dyDescent="0.55000000000000004">
      <c r="A37" s="30" t="s">
        <v>120</v>
      </c>
      <c r="C37" s="15">
        <f>IFERROR(VLOOKUP(A37,'درآمد سود سهام'!A:S,13,0),0)</f>
        <v>0</v>
      </c>
      <c r="D37" s="15"/>
      <c r="E37" s="15">
        <f>IFERROR(VLOOKUP(A37,'درآمد ناشی از تغییر قیمت اوراق'!A:Q,9,0),0)</f>
        <v>-13040636220</v>
      </c>
      <c r="F37" s="15"/>
      <c r="G37" s="15">
        <f>IFERROR(VLOOKUP(A37,'درآمد ناشی از فروش'!A:Q,9,0),0)</f>
        <v>0</v>
      </c>
      <c r="H37" s="15"/>
      <c r="I37" s="15">
        <f t="shared" si="2"/>
        <v>-13040636220</v>
      </c>
      <c r="J37" s="5"/>
      <c r="K37" s="1">
        <f t="shared" si="0"/>
        <v>5.0432437975404878E-3</v>
      </c>
      <c r="L37" s="5"/>
      <c r="M37" s="15">
        <f>IFERROR(VLOOKUP(A37,'درآمد سود سهام'!A:S,19,0),0)</f>
        <v>27449186992</v>
      </c>
      <c r="N37" s="15"/>
      <c r="O37" s="15">
        <f>IFERROR(VLOOKUP(A37,'درآمد ناشی از تغییر قیمت اوراق'!A:Q,17,0),0)</f>
        <v>28891900672</v>
      </c>
      <c r="P37" s="15"/>
      <c r="Q37" s="15">
        <f>IFERROR(VLOOKUP(A37,'درآمد ناشی از فروش'!A:Q,17,0),0)</f>
        <v>2696427761</v>
      </c>
      <c r="R37" s="15"/>
      <c r="S37" s="15">
        <f t="shared" si="3"/>
        <v>59037515425</v>
      </c>
      <c r="T37" s="5"/>
      <c r="U37" s="1">
        <f t="shared" si="1"/>
        <v>1.4525984310782435E-2</v>
      </c>
    </row>
    <row r="38" spans="1:21" ht="21" x14ac:dyDescent="0.55000000000000004">
      <c r="A38" s="30" t="s">
        <v>69</v>
      </c>
      <c r="C38" s="15">
        <f>IFERROR(VLOOKUP(A38,'درآمد سود سهام'!A:S,13,0),0)</f>
        <v>0</v>
      </c>
      <c r="D38" s="15"/>
      <c r="E38" s="15">
        <f>IFERROR(VLOOKUP(A38,'درآمد ناشی از تغییر قیمت اوراق'!A:Q,9,0),0)</f>
        <v>-7765518600</v>
      </c>
      <c r="F38" s="15"/>
      <c r="G38" s="15">
        <f>IFERROR(VLOOKUP(A38,'درآمد ناشی از فروش'!A:Q,9,0),0)</f>
        <v>0</v>
      </c>
      <c r="H38" s="15"/>
      <c r="I38" s="15">
        <f t="shared" si="2"/>
        <v>-7765518600</v>
      </c>
      <c r="J38" s="5"/>
      <c r="K38" s="1">
        <f t="shared" si="0"/>
        <v>3.0031819654681921E-3</v>
      </c>
      <c r="L38" s="5"/>
      <c r="M38" s="15">
        <f>IFERROR(VLOOKUP(A38,'درآمد سود سهام'!A:S,19,0),0)</f>
        <v>26240000000</v>
      </c>
      <c r="N38" s="15"/>
      <c r="O38" s="15">
        <f>IFERROR(VLOOKUP(A38,'درآمد ناشی از تغییر قیمت اوراق'!A:Q,17,0),0)</f>
        <v>132048159583</v>
      </c>
      <c r="P38" s="15"/>
      <c r="Q38" s="15">
        <f>IFERROR(VLOOKUP(A38,'درآمد ناشی از فروش'!A:Q,17,0),0)</f>
        <v>24542841606</v>
      </c>
      <c r="R38" s="15"/>
      <c r="S38" s="15">
        <f t="shared" si="3"/>
        <v>182831001189</v>
      </c>
      <c r="T38" s="5"/>
      <c r="U38" s="1">
        <f t="shared" si="1"/>
        <v>4.4984959744282099E-2</v>
      </c>
    </row>
    <row r="39" spans="1:21" ht="21" x14ac:dyDescent="0.55000000000000004">
      <c r="A39" s="30" t="s">
        <v>70</v>
      </c>
      <c r="C39" s="15">
        <f>IFERROR(VLOOKUP(A39,'درآمد سود سهام'!A:S,13,0),0)</f>
        <v>0</v>
      </c>
      <c r="D39" s="15"/>
      <c r="E39" s="15">
        <f>IFERROR(VLOOKUP(A39,'درآمد ناشی از تغییر قیمت اوراق'!A:Q,9,0),0)</f>
        <v>-2160588550</v>
      </c>
      <c r="F39" s="15"/>
      <c r="G39" s="15">
        <f>IFERROR(VLOOKUP(A39,'درآمد ناشی از فروش'!A:Q,9,0),0)</f>
        <v>0</v>
      </c>
      <c r="H39" s="15"/>
      <c r="I39" s="15">
        <f t="shared" si="2"/>
        <v>-2160588550</v>
      </c>
      <c r="J39" s="5"/>
      <c r="K39" s="1">
        <f t="shared" si="0"/>
        <v>8.3557079731379062E-4</v>
      </c>
      <c r="L39" s="5"/>
      <c r="M39" s="15">
        <f>IFERROR(VLOOKUP(A39,'درآمد سود سهام'!A:S,19,0),0)</f>
        <v>5933390015</v>
      </c>
      <c r="N39" s="15"/>
      <c r="O39" s="15">
        <f>IFERROR(VLOOKUP(A39,'درآمد ناشی از تغییر قیمت اوراق'!A:Q,17,0),0)</f>
        <v>8806121296</v>
      </c>
      <c r="P39" s="15"/>
      <c r="Q39" s="15">
        <f>IFERROR(VLOOKUP(A39,'درآمد ناشی از فروش'!A:Q,17,0),0)</f>
        <v>18815025028</v>
      </c>
      <c r="R39" s="15"/>
      <c r="S39" s="15">
        <f t="shared" si="3"/>
        <v>33554536339</v>
      </c>
      <c r="T39" s="5"/>
      <c r="U39" s="1">
        <f t="shared" si="1"/>
        <v>8.2559820633897052E-3</v>
      </c>
    </row>
    <row r="40" spans="1:21" ht="21" x14ac:dyDescent="0.55000000000000004">
      <c r="A40" s="30" t="s">
        <v>67</v>
      </c>
      <c r="C40" s="15">
        <f>IFERROR(VLOOKUP(A40,'درآمد سود سهام'!A:S,13,0),0)</f>
        <v>0</v>
      </c>
      <c r="D40" s="15"/>
      <c r="E40" s="15">
        <f>IFERROR(VLOOKUP(A40,'درآمد ناشی از تغییر قیمت اوراق'!A:Q,9,0),0)</f>
        <v>-20947597979</v>
      </c>
      <c r="F40" s="15"/>
      <c r="G40" s="15">
        <f>IFERROR(VLOOKUP(A40,'درآمد ناشی از فروش'!A:Q,9,0),0)</f>
        <v>-164504875</v>
      </c>
      <c r="H40" s="15"/>
      <c r="I40" s="15">
        <f t="shared" si="2"/>
        <v>-21112102854</v>
      </c>
      <c r="J40" s="5"/>
      <c r="K40" s="1">
        <f t="shared" ref="K40:K64" si="4">+I40/$I$65</f>
        <v>8.164745950675123E-3</v>
      </c>
      <c r="L40" s="5"/>
      <c r="M40" s="15">
        <f>IFERROR(VLOOKUP(A40,'درآمد سود سهام'!A:S,19,0),0)</f>
        <v>19687500000</v>
      </c>
      <c r="N40" s="15"/>
      <c r="O40" s="15">
        <f>IFERROR(VLOOKUP(A40,'درآمد ناشی از تغییر قیمت اوراق'!A:Q,17,0),0)</f>
        <v>-3126889470</v>
      </c>
      <c r="P40" s="15"/>
      <c r="Q40" s="15">
        <f>IFERROR(VLOOKUP(A40,'درآمد ناشی از فروش'!A:Q,17,0),0)</f>
        <v>4023980336</v>
      </c>
      <c r="R40" s="15"/>
      <c r="S40" s="15">
        <f t="shared" si="3"/>
        <v>20584590866</v>
      </c>
      <c r="T40" s="5"/>
      <c r="U40" s="1">
        <f t="shared" ref="U40:U64" si="5">+S40/$S$65</f>
        <v>5.0647701179642153E-3</v>
      </c>
    </row>
    <row r="41" spans="1:21" ht="21" x14ac:dyDescent="0.55000000000000004">
      <c r="A41" s="30" t="s">
        <v>83</v>
      </c>
      <c r="C41" s="15">
        <f>IFERROR(VLOOKUP(A41,'درآمد سود سهام'!A:S,13,0),0)</f>
        <v>0</v>
      </c>
      <c r="D41" s="15"/>
      <c r="E41" s="15">
        <f>IFERROR(VLOOKUP(A41,'درآمد ناشی از تغییر قیمت اوراق'!A:Q,9,0),0)</f>
        <v>-3354719940</v>
      </c>
      <c r="F41" s="15"/>
      <c r="G41" s="15">
        <f>IFERROR(VLOOKUP(A41,'درآمد ناشی از فروش'!A:Q,9,0),0)</f>
        <v>0</v>
      </c>
      <c r="H41" s="15"/>
      <c r="I41" s="15">
        <f t="shared" si="2"/>
        <v>-3354719940</v>
      </c>
      <c r="J41" s="5"/>
      <c r="K41" s="1">
        <f t="shared" si="4"/>
        <v>1.2973807599925826E-3</v>
      </c>
      <c r="L41" s="5"/>
      <c r="M41" s="15">
        <f>IFERROR(VLOOKUP(A41,'درآمد سود سهام'!A:S,19,0),0)</f>
        <v>368692607</v>
      </c>
      <c r="N41" s="15"/>
      <c r="O41" s="15">
        <f>IFERROR(VLOOKUP(A41,'درآمد ناشی از تغییر قیمت اوراق'!A:Q,17,0),0)</f>
        <v>-3077500936</v>
      </c>
      <c r="P41" s="15"/>
      <c r="Q41" s="15">
        <f>IFERROR(VLOOKUP(A41,'درآمد ناشی از فروش'!A:Q,17,0),0)</f>
        <v>0</v>
      </c>
      <c r="R41" s="15"/>
      <c r="S41" s="15">
        <f t="shared" si="3"/>
        <v>-2708808329</v>
      </c>
      <c r="T41" s="5"/>
      <c r="U41" s="1">
        <f t="shared" si="5"/>
        <v>-6.664932798189615E-4</v>
      </c>
    </row>
    <row r="42" spans="1:21" ht="21" x14ac:dyDescent="0.55000000000000004">
      <c r="A42" s="30" t="s">
        <v>66</v>
      </c>
      <c r="C42" s="15">
        <f>IFERROR(VLOOKUP(A42,'درآمد سود سهام'!A:S,13,0),0)</f>
        <v>0</v>
      </c>
      <c r="D42" s="15"/>
      <c r="E42" s="15">
        <f>IFERROR(VLOOKUP(A42,'درآمد ناشی از تغییر قیمت اوراق'!A:Q,9,0),0)</f>
        <v>-18689631075</v>
      </c>
      <c r="F42" s="15"/>
      <c r="G42" s="15">
        <f>IFERROR(VLOOKUP(A42,'درآمد ناشی از فروش'!A:Q,9,0),0)</f>
        <v>0</v>
      </c>
      <c r="H42" s="15"/>
      <c r="I42" s="15">
        <f t="shared" si="2"/>
        <v>-18689631075</v>
      </c>
      <c r="J42" s="5"/>
      <c r="K42" s="1">
        <f t="shared" si="4"/>
        <v>7.2278962780018196E-3</v>
      </c>
      <c r="L42" s="5"/>
      <c r="M42" s="15">
        <f>IFERROR(VLOOKUP(A42,'درآمد سود سهام'!A:S,19,0),0)</f>
        <v>408393579</v>
      </c>
      <c r="N42" s="15"/>
      <c r="O42" s="15">
        <f>IFERROR(VLOOKUP(A42,'درآمد ناشی از تغییر قیمت اوراق'!A:Q,17,0),0)</f>
        <v>-2342880257</v>
      </c>
      <c r="P42" s="15"/>
      <c r="Q42" s="15">
        <f>IFERROR(VLOOKUP(A42,'درآمد ناشی از فروش'!A:Q,17,0),0)</f>
        <v>0</v>
      </c>
      <c r="R42" s="15"/>
      <c r="S42" s="15">
        <f t="shared" si="3"/>
        <v>-1934486678</v>
      </c>
      <c r="T42" s="5"/>
      <c r="U42" s="1">
        <f t="shared" si="5"/>
        <v>-4.7597401299422369E-4</v>
      </c>
    </row>
    <row r="43" spans="1:21" ht="21" x14ac:dyDescent="0.55000000000000004">
      <c r="A43" s="30" t="s">
        <v>108</v>
      </c>
      <c r="C43" s="15">
        <f>IFERROR(VLOOKUP(A43,'درآمد سود سهام'!A:S,13,0),0)</f>
        <v>0</v>
      </c>
      <c r="D43" s="15"/>
      <c r="E43" s="15">
        <f>IFERROR(VLOOKUP(A43,'درآمد ناشی از تغییر قیمت اوراق'!A:Q,9,0),0)</f>
        <v>-24572916000</v>
      </c>
      <c r="F43" s="15"/>
      <c r="G43" s="15">
        <f>IFERROR(VLOOKUP(A43,'درآمد ناشی از فروش'!A:Q,9,0),0)</f>
        <v>0</v>
      </c>
      <c r="H43" s="15"/>
      <c r="I43" s="15">
        <f t="shared" si="2"/>
        <v>-24572916000</v>
      </c>
      <c r="J43" s="5"/>
      <c r="K43" s="1">
        <f t="shared" si="4"/>
        <v>9.5031564498686272E-3</v>
      </c>
      <c r="L43" s="5"/>
      <c r="M43" s="15">
        <f>IFERROR(VLOOKUP(A43,'درآمد سود سهام'!A:S,19,0),0)</f>
        <v>12934540323</v>
      </c>
      <c r="N43" s="15"/>
      <c r="O43" s="15">
        <f>IFERROR(VLOOKUP(A43,'درآمد ناشی از تغییر قیمت اوراق'!A:Q,17,0),0)</f>
        <v>-28314439163</v>
      </c>
      <c r="P43" s="15"/>
      <c r="Q43" s="15">
        <f>IFERROR(VLOOKUP(A43,'درآمد ناشی از فروش'!A:Q,17,0),0)</f>
        <v>1187331215</v>
      </c>
      <c r="R43" s="15"/>
      <c r="S43" s="15">
        <f t="shared" si="3"/>
        <v>-14192567625</v>
      </c>
      <c r="T43" s="5"/>
      <c r="U43" s="1">
        <f t="shared" si="5"/>
        <v>-3.4920340594680218E-3</v>
      </c>
    </row>
    <row r="44" spans="1:21" ht="21" x14ac:dyDescent="0.55000000000000004">
      <c r="A44" s="30" t="s">
        <v>103</v>
      </c>
      <c r="C44" s="15">
        <f>IFERROR(VLOOKUP(A44,'درآمد سود سهام'!A:S,13,0),0)</f>
        <v>0</v>
      </c>
      <c r="D44" s="15"/>
      <c r="E44" s="15">
        <f>IFERROR(VLOOKUP(A44,'درآمد ناشی از تغییر قیمت اوراق'!A:Q,9,0),0)</f>
        <v>-35951125330</v>
      </c>
      <c r="F44" s="15"/>
      <c r="G44" s="15">
        <f>IFERROR(VLOOKUP(A44,'درآمد ناشی از فروش'!A:Q,9,0),0)</f>
        <v>14713247092</v>
      </c>
      <c r="H44" s="15"/>
      <c r="I44" s="15">
        <f t="shared" si="2"/>
        <v>-21237878238</v>
      </c>
      <c r="J44" s="5"/>
      <c r="K44" s="1">
        <f t="shared" si="4"/>
        <v>8.2133874367606285E-3</v>
      </c>
      <c r="L44" s="5"/>
      <c r="M44" s="15">
        <f>IFERROR(VLOOKUP(A44,'درآمد سود سهام'!A:S,19,0),0)</f>
        <v>9179640719</v>
      </c>
      <c r="N44" s="15"/>
      <c r="O44" s="15">
        <f>IFERROR(VLOOKUP(A44,'درآمد ناشی از تغییر قیمت اوراق'!A:Q,17,0),0)</f>
        <v>21742487661</v>
      </c>
      <c r="P44" s="15"/>
      <c r="Q44" s="15">
        <f>IFERROR(VLOOKUP(A44,'درآمد ناشی از فروش'!A:Q,17,0),0)</f>
        <v>14713247092</v>
      </c>
      <c r="R44" s="15"/>
      <c r="S44" s="15">
        <f t="shared" si="3"/>
        <v>45635375472</v>
      </c>
      <c r="T44" s="5"/>
      <c r="U44" s="1">
        <f t="shared" si="5"/>
        <v>1.1228432351037366E-2</v>
      </c>
    </row>
    <row r="45" spans="1:21" ht="21" x14ac:dyDescent="0.55000000000000004">
      <c r="A45" s="30" t="s">
        <v>128</v>
      </c>
      <c r="C45" s="15">
        <f>IFERROR(VLOOKUP(A45,'درآمد سود سهام'!A:S,13,0),0)</f>
        <v>0</v>
      </c>
      <c r="D45" s="15"/>
      <c r="E45" s="15">
        <f>IFERROR(VLOOKUP(A45,'درآمد ناشی از تغییر قیمت اوراق'!A:Q,9,0),0)</f>
        <v>-6704951</v>
      </c>
      <c r="F45" s="15"/>
      <c r="G45" s="15">
        <f>IFERROR(VLOOKUP(A45,'درآمد ناشی از فروش'!A:Q,9,0),0)</f>
        <v>0</v>
      </c>
      <c r="H45" s="15"/>
      <c r="I45" s="15">
        <f t="shared" si="2"/>
        <v>-6704951</v>
      </c>
      <c r="J45" s="5"/>
      <c r="K45" s="1">
        <f t="shared" si="4"/>
        <v>2.5930255221522385E-6</v>
      </c>
      <c r="L45" s="5"/>
      <c r="M45" s="15">
        <f>IFERROR(VLOOKUP(A45,'درآمد سود سهام'!A:S,19,0),0)</f>
        <v>0</v>
      </c>
      <c r="N45" s="15"/>
      <c r="O45" s="15">
        <f>IFERROR(VLOOKUP(A45,'درآمد ناشی از تغییر قیمت اوراق'!A:Q,17,0),0)</f>
        <v>-6704951</v>
      </c>
      <c r="P45" s="15"/>
      <c r="Q45" s="15">
        <f>IFERROR(VLOOKUP(A45,'درآمد ناشی از فروش'!A:Q,17,0),0)</f>
        <v>0</v>
      </c>
      <c r="R45" s="15"/>
      <c r="S45" s="15">
        <f t="shared" si="3"/>
        <v>-6704951</v>
      </c>
      <c r="T45" s="5"/>
      <c r="U45" s="1">
        <f t="shared" si="5"/>
        <v>-1.6497308927963748E-6</v>
      </c>
    </row>
    <row r="46" spans="1:21" ht="21" x14ac:dyDescent="0.55000000000000004">
      <c r="A46" s="30" t="s">
        <v>89</v>
      </c>
      <c r="C46" s="15">
        <f>IFERROR(VLOOKUP(A46,'درآمد سود سهام'!A:S,13,0),0)</f>
        <v>0</v>
      </c>
      <c r="D46" s="15"/>
      <c r="E46" s="15">
        <f>IFERROR(VLOOKUP(A46,'درآمد ناشی از تغییر قیمت اوراق'!A:Q,9,0),0)</f>
        <v>0</v>
      </c>
      <c r="F46" s="15"/>
      <c r="G46" s="15">
        <f>IFERROR(VLOOKUP(A46,'درآمد ناشی از فروش'!A:Q,9,0),0)</f>
        <v>0</v>
      </c>
      <c r="H46" s="15"/>
      <c r="I46" s="15">
        <f t="shared" ref="I46" si="6">+G46+E46+C46</f>
        <v>0</v>
      </c>
      <c r="J46" s="5"/>
      <c r="K46" s="1">
        <f t="shared" ref="K46" si="7">+I46/$I$65</f>
        <v>0</v>
      </c>
      <c r="L46" s="5"/>
      <c r="M46" s="15">
        <f>IFERROR(VLOOKUP(A46,'درآمد سود سهام'!A:S,19,0),0)</f>
        <v>0</v>
      </c>
      <c r="N46" s="15"/>
      <c r="O46" s="15">
        <f>IFERROR(VLOOKUP(A46,'درآمد ناشی از تغییر قیمت اوراق'!A:Q,17,0),0)</f>
        <v>0</v>
      </c>
      <c r="P46" s="15"/>
      <c r="Q46" s="15">
        <f>IFERROR(VLOOKUP(A46,'درآمد ناشی از فروش'!A:Q,17,0),0)</f>
        <v>661665804</v>
      </c>
      <c r="R46" s="15"/>
      <c r="S46" s="15">
        <f t="shared" ref="S46" si="8">+Q46+O46+M46</f>
        <v>661665804</v>
      </c>
      <c r="T46" s="5"/>
      <c r="U46" s="1">
        <f t="shared" ref="U46" si="9">+S46/$S$65</f>
        <v>1.6280067036519001E-4</v>
      </c>
    </row>
    <row r="47" spans="1:21" ht="21" x14ac:dyDescent="0.55000000000000004">
      <c r="A47" s="30" t="s">
        <v>92</v>
      </c>
      <c r="C47" s="15">
        <f>IFERROR(VLOOKUP(A47,'درآمد سود سهام'!A:S,13,0),0)</f>
        <v>0</v>
      </c>
      <c r="D47" s="15"/>
      <c r="E47" s="15">
        <f>IFERROR(VLOOKUP(A47,'درآمد ناشی از تغییر قیمت اوراق'!A:Q,9,0),0)</f>
        <v>0</v>
      </c>
      <c r="F47" s="15"/>
      <c r="G47" s="15">
        <f>IFERROR(VLOOKUP(A47,'درآمد ناشی از فروش'!A:Q,9,0),0)</f>
        <v>0</v>
      </c>
      <c r="H47" s="15"/>
      <c r="I47" s="15">
        <f t="shared" si="2"/>
        <v>0</v>
      </c>
      <c r="J47" s="5"/>
      <c r="K47" s="1">
        <f t="shared" si="4"/>
        <v>0</v>
      </c>
      <c r="L47" s="5"/>
      <c r="M47" s="15">
        <f>IFERROR(VLOOKUP(A47,'درآمد سود سهام'!A:S,19,0),0)</f>
        <v>0</v>
      </c>
      <c r="N47" s="15"/>
      <c r="O47" s="15">
        <f>IFERROR(VLOOKUP(A47,'درآمد ناشی از تغییر قیمت اوراق'!A:Q,17,0),0)</f>
        <v>0</v>
      </c>
      <c r="P47" s="15"/>
      <c r="Q47" s="15">
        <f>IFERROR(VLOOKUP(A47,'درآمد ناشی از فروش'!A:Q,17,0),0)</f>
        <v>3405954327</v>
      </c>
      <c r="R47" s="15"/>
      <c r="S47" s="15">
        <f t="shared" si="3"/>
        <v>3405954327</v>
      </c>
      <c r="T47" s="5"/>
      <c r="U47" s="1">
        <f t="shared" si="5"/>
        <v>8.3802373391026808E-4</v>
      </c>
    </row>
    <row r="48" spans="1:21" ht="21" x14ac:dyDescent="0.55000000000000004">
      <c r="A48" s="30" t="s">
        <v>91</v>
      </c>
      <c r="C48" s="15">
        <f>IFERROR(VLOOKUP(A48,'درآمد سود سهام'!A:S,13,0),0)</f>
        <v>0</v>
      </c>
      <c r="D48" s="15"/>
      <c r="E48" s="15">
        <f>IFERROR(VLOOKUP(A48,'درآمد ناشی از تغییر قیمت اوراق'!A:Q,9,0),0)</f>
        <v>-10367941500</v>
      </c>
      <c r="F48" s="15"/>
      <c r="G48" s="15">
        <f>IFERROR(VLOOKUP(A48,'درآمد ناشی از فروش'!A:Q,9,0),0)</f>
        <v>0</v>
      </c>
      <c r="H48" s="15"/>
      <c r="I48" s="15">
        <f t="shared" si="2"/>
        <v>-10367941500</v>
      </c>
      <c r="J48" s="5"/>
      <c r="K48" s="1">
        <f t="shared" si="4"/>
        <v>4.0096246671573535E-3</v>
      </c>
      <c r="L48" s="5"/>
      <c r="M48" s="15">
        <f>IFERROR(VLOOKUP(A48,'درآمد سود سهام'!A:S,19,0),0)</f>
        <v>0</v>
      </c>
      <c r="N48" s="15"/>
      <c r="O48" s="15">
        <f>IFERROR(VLOOKUP(A48,'درآمد ناشی از تغییر قیمت اوراق'!A:Q,17,0),0)</f>
        <v>-4039297007</v>
      </c>
      <c r="P48" s="15"/>
      <c r="Q48" s="15">
        <f>IFERROR(VLOOKUP(A48,'درآمد ناشی از فروش'!A:Q,17,0),0)</f>
        <v>0</v>
      </c>
      <c r="R48" s="15"/>
      <c r="S48" s="15">
        <f t="shared" si="3"/>
        <v>-4039297007</v>
      </c>
      <c r="T48" s="5"/>
      <c r="U48" s="1">
        <f t="shared" si="5"/>
        <v>-9.9385559381833422E-4</v>
      </c>
    </row>
    <row r="49" spans="1:21" ht="21" x14ac:dyDescent="0.55000000000000004">
      <c r="A49" s="30" t="s">
        <v>90</v>
      </c>
      <c r="C49" s="15">
        <f>IFERROR(VLOOKUP(A49,'درآمد سود سهام'!A:S,13,0),0)</f>
        <v>0</v>
      </c>
      <c r="D49" s="15"/>
      <c r="E49" s="15">
        <f>IFERROR(VLOOKUP(A49,'درآمد ناشی از تغییر قیمت اوراق'!A:Q,9,0),0)</f>
        <v>-366804450</v>
      </c>
      <c r="F49" s="15"/>
      <c r="G49" s="15">
        <f>IFERROR(VLOOKUP(A49,'درآمد ناشی از فروش'!A:Q,9,0),0)</f>
        <v>0</v>
      </c>
      <c r="H49" s="15"/>
      <c r="I49" s="15">
        <f t="shared" si="2"/>
        <v>-366804450</v>
      </c>
      <c r="J49" s="5"/>
      <c r="K49" s="1">
        <f t="shared" si="4"/>
        <v>1.4185536933663119E-4</v>
      </c>
      <c r="L49" s="5"/>
      <c r="M49" s="15">
        <f>IFERROR(VLOOKUP(A49,'درآمد سود سهام'!A:S,19,0),0)</f>
        <v>292500000</v>
      </c>
      <c r="N49" s="15"/>
      <c r="O49" s="15">
        <f>IFERROR(VLOOKUP(A49,'درآمد ناشی از تغییر قیمت اوراق'!A:Q,17,0),0)</f>
        <v>-148432760</v>
      </c>
      <c r="P49" s="15"/>
      <c r="Q49" s="15">
        <f>IFERROR(VLOOKUP(A49,'درآمد ناشی از فروش'!A:Q,17,0),0)</f>
        <v>361514971</v>
      </c>
      <c r="R49" s="15"/>
      <c r="S49" s="15">
        <f t="shared" si="3"/>
        <v>505582211</v>
      </c>
      <c r="T49" s="5"/>
      <c r="U49" s="1">
        <f t="shared" si="5"/>
        <v>1.2439682144358625E-4</v>
      </c>
    </row>
    <row r="50" spans="1:21" ht="21" x14ac:dyDescent="0.55000000000000004">
      <c r="A50" s="30" t="s">
        <v>98</v>
      </c>
      <c r="C50" s="15">
        <f>IFERROR(VLOOKUP(A50,'درآمد سود سهام'!A:S,13,0),0)</f>
        <v>0</v>
      </c>
      <c r="D50" s="15"/>
      <c r="E50" s="15">
        <f>IFERROR(VLOOKUP(A50,'درآمد ناشی از تغییر قیمت اوراق'!A:Q,9,0),0)</f>
        <v>-2100924675</v>
      </c>
      <c r="F50" s="15"/>
      <c r="G50" s="15">
        <f>IFERROR(VLOOKUP(A50,'درآمد ناشی از فروش'!A:Q,9,0),0)</f>
        <v>0</v>
      </c>
      <c r="H50" s="15"/>
      <c r="I50" s="15">
        <f t="shared" si="2"/>
        <v>-2100924675</v>
      </c>
      <c r="J50" s="5"/>
      <c r="K50" s="1">
        <f t="shared" si="4"/>
        <v>8.1249681055005428E-4</v>
      </c>
      <c r="L50" s="5"/>
      <c r="M50" s="15">
        <f>IFERROR(VLOOKUP(A50,'درآمد سود سهام'!A:S,19,0),0)</f>
        <v>0</v>
      </c>
      <c r="N50" s="15"/>
      <c r="O50" s="15">
        <f>IFERROR(VLOOKUP(A50,'درآمد ناشی از تغییر قیمت اوراق'!A:Q,17,0),0)</f>
        <v>-806842126</v>
      </c>
      <c r="P50" s="15"/>
      <c r="Q50" s="15">
        <f>IFERROR(VLOOKUP(A50,'درآمد ناشی از فروش'!A:Q,17,0),0)</f>
        <v>341671618</v>
      </c>
      <c r="R50" s="15"/>
      <c r="S50" s="15">
        <f t="shared" si="3"/>
        <v>-465170508</v>
      </c>
      <c r="T50" s="5"/>
      <c r="U50" s="1">
        <f t="shared" si="5"/>
        <v>-1.1445365633028238E-4</v>
      </c>
    </row>
    <row r="51" spans="1:21" ht="21" x14ac:dyDescent="0.55000000000000004">
      <c r="A51" s="30" t="s">
        <v>82</v>
      </c>
      <c r="C51" s="15">
        <f>IFERROR(VLOOKUP(A51,'درآمد سود سهام'!A:S,13,0),0)</f>
        <v>0</v>
      </c>
      <c r="D51" s="15"/>
      <c r="E51" s="15">
        <f>IFERROR(VLOOKUP(A51,'درآمد ناشی از تغییر قیمت اوراق'!A:Q,9,0),0)</f>
        <v>0</v>
      </c>
      <c r="F51" s="15"/>
      <c r="G51" s="15">
        <f>IFERROR(VLOOKUP(A51,'درآمد ناشی از فروش'!A:Q,9,0),0)</f>
        <v>0</v>
      </c>
      <c r="H51" s="15"/>
      <c r="I51" s="15">
        <f t="shared" si="2"/>
        <v>0</v>
      </c>
      <c r="J51" s="5"/>
      <c r="K51" s="1">
        <f t="shared" si="4"/>
        <v>0</v>
      </c>
      <c r="L51" s="5"/>
      <c r="M51" s="15">
        <f>IFERROR(VLOOKUP(A51,'درآمد سود سهام'!A:S,19,0),0)</f>
        <v>0</v>
      </c>
      <c r="N51" s="15"/>
      <c r="O51" s="15">
        <f>IFERROR(VLOOKUP(A51,'درآمد ناشی از تغییر قیمت اوراق'!A:Q,17,0),0)</f>
        <v>0</v>
      </c>
      <c r="P51" s="15"/>
      <c r="Q51" s="15">
        <f>IFERROR(VLOOKUP(A51,'درآمد ناشی از فروش'!A:Q,17,0),0)</f>
        <v>1079651440</v>
      </c>
      <c r="R51" s="15"/>
      <c r="S51" s="15">
        <f t="shared" si="3"/>
        <v>1079651440</v>
      </c>
      <c r="T51" s="5"/>
      <c r="U51" s="1">
        <f t="shared" si="5"/>
        <v>2.6564464587736607E-4</v>
      </c>
    </row>
    <row r="52" spans="1:21" ht="21" x14ac:dyDescent="0.55000000000000004">
      <c r="A52" s="30" t="s">
        <v>118</v>
      </c>
      <c r="C52" s="15">
        <f>IFERROR(VLOOKUP(A52,'درآمد سود سهام'!A:S,13,0),0)</f>
        <v>0</v>
      </c>
      <c r="D52" s="15"/>
      <c r="E52" s="15">
        <f>IFERROR(VLOOKUP(A52,'درآمد ناشی از تغییر قیمت اوراق'!A:Q,9,0),0)</f>
        <v>-1331231760</v>
      </c>
      <c r="F52" s="15"/>
      <c r="G52" s="15">
        <f>IFERROR(VLOOKUP(A52,'درآمد ناشی از فروش'!A:Q,9,0),0)</f>
        <v>0</v>
      </c>
      <c r="H52" s="15"/>
      <c r="I52" s="15">
        <f t="shared" si="2"/>
        <v>-1331231760</v>
      </c>
      <c r="J52" s="5"/>
      <c r="K52" s="1">
        <f t="shared" si="4"/>
        <v>5.1483119408026151E-4</v>
      </c>
      <c r="L52" s="5"/>
      <c r="M52" s="15">
        <f>IFERROR(VLOOKUP(A52,'درآمد سود سهام'!A:S,19,0),0)</f>
        <v>0</v>
      </c>
      <c r="N52" s="15"/>
      <c r="O52" s="15">
        <f>IFERROR(VLOOKUP(A52,'درآمد ناشی از تغییر قیمت اوراق'!A:Q,17,0),0)</f>
        <v>-3115630527</v>
      </c>
      <c r="P52" s="15"/>
      <c r="Q52" s="15">
        <f>IFERROR(VLOOKUP(A52,'درآمد ناشی از فروش'!A:Q,17,0),0)</f>
        <v>0</v>
      </c>
      <c r="R52" s="15"/>
      <c r="S52" s="15">
        <f t="shared" si="3"/>
        <v>-3115630527</v>
      </c>
      <c r="T52" s="5"/>
      <c r="U52" s="1">
        <f t="shared" si="5"/>
        <v>-7.6659052854097655E-4</v>
      </c>
    </row>
    <row r="53" spans="1:21" ht="21" x14ac:dyDescent="0.55000000000000004">
      <c r="A53" s="30" t="s">
        <v>112</v>
      </c>
      <c r="C53" s="15">
        <f>IFERROR(VLOOKUP(A53,'درآمد سود سهام'!A:S,13,0),0)</f>
        <v>0</v>
      </c>
      <c r="D53" s="15"/>
      <c r="E53" s="15">
        <f>IFERROR(VLOOKUP(A53,'درآمد ناشی از تغییر قیمت اوراق'!A:Q,9,0),0)</f>
        <v>-8555987160</v>
      </c>
      <c r="F53" s="15"/>
      <c r="G53" s="15">
        <f>IFERROR(VLOOKUP(A53,'درآمد ناشی از فروش'!A:Q,9,0),0)</f>
        <v>0</v>
      </c>
      <c r="H53" s="15"/>
      <c r="I53" s="15">
        <f t="shared" si="2"/>
        <v>-8555987160</v>
      </c>
      <c r="J53" s="5"/>
      <c r="K53" s="1">
        <f t="shared" si="4"/>
        <v>3.3088822085481084E-3</v>
      </c>
      <c r="L53" s="5"/>
      <c r="M53" s="15">
        <f>IFERROR(VLOOKUP(A53,'درآمد سود سهام'!A:S,19,0),0)</f>
        <v>5568000000</v>
      </c>
      <c r="N53" s="15"/>
      <c r="O53" s="15">
        <f>IFERROR(VLOOKUP(A53,'درآمد ناشی از تغییر قیمت اوراق'!A:Q,17,0),0)</f>
        <v>-8468502054</v>
      </c>
      <c r="P53" s="15"/>
      <c r="Q53" s="15">
        <f>IFERROR(VLOOKUP(A53,'درآمد ناشی از فروش'!A:Q,17,0),0)</f>
        <v>-2903949548</v>
      </c>
      <c r="R53" s="15"/>
      <c r="S53" s="15">
        <f t="shared" si="3"/>
        <v>-5804451602</v>
      </c>
      <c r="T53" s="5"/>
      <c r="U53" s="1">
        <f t="shared" si="5"/>
        <v>-1.428166010991103E-3</v>
      </c>
    </row>
    <row r="54" spans="1:21" ht="21" x14ac:dyDescent="0.55000000000000004">
      <c r="A54" s="30" t="s">
        <v>114</v>
      </c>
      <c r="C54" s="15">
        <f>IFERROR(VLOOKUP(A54,'درآمد سود سهام'!A:S,13,0),0)</f>
        <v>0</v>
      </c>
      <c r="D54" s="15"/>
      <c r="E54" s="15">
        <f>IFERROR(VLOOKUP(A54,'درآمد ناشی از تغییر قیمت اوراق'!A:Q,9,0),0)</f>
        <v>0</v>
      </c>
      <c r="F54" s="15"/>
      <c r="G54" s="15">
        <f>IFERROR(VLOOKUP(A54,'درآمد ناشی از فروش'!A:Q,9,0),0)</f>
        <v>0</v>
      </c>
      <c r="H54" s="15"/>
      <c r="I54" s="15">
        <f t="shared" si="2"/>
        <v>0</v>
      </c>
      <c r="J54" s="5"/>
      <c r="K54" s="1">
        <f t="shared" si="4"/>
        <v>0</v>
      </c>
      <c r="L54" s="5"/>
      <c r="M54" s="15">
        <f>IFERROR(VLOOKUP(A54,'درآمد سود سهام'!A:S,19,0),0)</f>
        <v>0</v>
      </c>
      <c r="N54" s="15"/>
      <c r="O54" s="15">
        <f>IFERROR(VLOOKUP(A54,'درآمد ناشی از تغییر قیمت اوراق'!A:Q,17,0),0)</f>
        <v>0</v>
      </c>
      <c r="P54" s="15"/>
      <c r="Q54" s="15">
        <f>IFERROR(VLOOKUP(A54,'درآمد ناشی از فروش'!A:Q,17,0),0)</f>
        <v>-4241189582</v>
      </c>
      <c r="R54" s="15"/>
      <c r="S54" s="15">
        <f t="shared" si="3"/>
        <v>-4241189582</v>
      </c>
      <c r="T54" s="5"/>
      <c r="U54" s="1">
        <f t="shared" si="5"/>
        <v>-1.0435305903997722E-3</v>
      </c>
    </row>
    <row r="55" spans="1:21" ht="21" x14ac:dyDescent="0.55000000000000004">
      <c r="A55" s="30" t="s">
        <v>119</v>
      </c>
      <c r="C55" s="15">
        <f>IFERROR(VLOOKUP(A55,'درآمد سود سهام'!A:S,13,0),0)</f>
        <v>0</v>
      </c>
      <c r="D55" s="15"/>
      <c r="E55" s="15">
        <f>IFERROR(VLOOKUP(A55,'درآمد ناشی از تغییر قیمت اوراق'!A:Q,9,0),0)</f>
        <v>-3082350240</v>
      </c>
      <c r="F55" s="15"/>
      <c r="G55" s="15">
        <f>IFERROR(VLOOKUP(A55,'درآمد ناشی از فروش'!A:Q,9,0),0)</f>
        <v>0</v>
      </c>
      <c r="H55" s="15"/>
      <c r="I55" s="15">
        <f t="shared" si="2"/>
        <v>-3082350240</v>
      </c>
      <c r="J55" s="5"/>
      <c r="K55" s="1">
        <f t="shared" si="4"/>
        <v>1.1920464207019676E-3</v>
      </c>
      <c r="L55" s="5"/>
      <c r="M55" s="15">
        <f>IFERROR(VLOOKUP(A55,'درآمد سود سهام'!A:S,19,0),0)</f>
        <v>0</v>
      </c>
      <c r="N55" s="15"/>
      <c r="O55" s="15">
        <f>IFERROR(VLOOKUP(A55,'درآمد ناشی از تغییر قیمت اوراق'!A:Q,17,0),0)</f>
        <v>-3028237542</v>
      </c>
      <c r="P55" s="15"/>
      <c r="Q55" s="15">
        <f>IFERROR(VLOOKUP(A55,'درآمد ناشی از فروش'!A:Q,17,0),0)</f>
        <v>0</v>
      </c>
      <c r="R55" s="15"/>
      <c r="S55" s="15">
        <f t="shared" si="3"/>
        <v>-3028237542</v>
      </c>
      <c r="T55" s="5"/>
      <c r="U55" s="1">
        <f t="shared" si="5"/>
        <v>-7.4508777525192349E-4</v>
      </c>
    </row>
    <row r="56" spans="1:21" ht="21" x14ac:dyDescent="0.55000000000000004">
      <c r="A56" s="30" t="s">
        <v>115</v>
      </c>
      <c r="C56" s="15">
        <f>IFERROR(VLOOKUP(A56,'درآمد سود سهام'!A:S,13,0),0)</f>
        <v>0</v>
      </c>
      <c r="D56" s="15"/>
      <c r="E56" s="15">
        <f>IFERROR(VLOOKUP(A56,'درآمد ناشی از تغییر قیمت اوراق'!A:Q,9,0),0)</f>
        <v>-431666212</v>
      </c>
      <c r="F56" s="15"/>
      <c r="G56" s="15">
        <f>IFERROR(VLOOKUP(A56,'درآمد ناشی از فروش'!A:Q,9,0),0)</f>
        <v>0</v>
      </c>
      <c r="H56" s="15"/>
      <c r="I56" s="15">
        <f t="shared" si="2"/>
        <v>-431666212</v>
      </c>
      <c r="J56" s="5"/>
      <c r="K56" s="1">
        <f t="shared" si="4"/>
        <v>1.6693955030644951E-4</v>
      </c>
      <c r="L56" s="5"/>
      <c r="M56" s="15">
        <f>IFERROR(VLOOKUP(A56,'درآمد سود سهام'!A:S,19,0),0)</f>
        <v>0</v>
      </c>
      <c r="N56" s="15"/>
      <c r="O56" s="15">
        <f>IFERROR(VLOOKUP(A56,'درآمد ناشی از تغییر قیمت اوراق'!A:Q,17,0),0)</f>
        <v>-36130941</v>
      </c>
      <c r="P56" s="15"/>
      <c r="Q56" s="15">
        <f>IFERROR(VLOOKUP(A56,'درآمد ناشی از فروش'!A:Q,17,0),0)</f>
        <v>441013088</v>
      </c>
      <c r="R56" s="15"/>
      <c r="S56" s="15">
        <f t="shared" si="3"/>
        <v>404882147</v>
      </c>
      <c r="T56" s="5"/>
      <c r="U56" s="1">
        <f t="shared" si="5"/>
        <v>9.9619905626099729E-5</v>
      </c>
    </row>
    <row r="57" spans="1:21" ht="21" x14ac:dyDescent="0.55000000000000004">
      <c r="A57" s="30" t="s">
        <v>87</v>
      </c>
      <c r="C57" s="15">
        <f>IFERROR(VLOOKUP(A57,'درآمد سود سهام'!A:S,13,0),0)</f>
        <v>0</v>
      </c>
      <c r="D57" s="15"/>
      <c r="E57" s="15">
        <f>IFERROR(VLOOKUP(A57,'درآمد ناشی از تغییر قیمت اوراق'!A:Q,9,0),0)</f>
        <v>0</v>
      </c>
      <c r="F57" s="15"/>
      <c r="G57" s="15">
        <f>IFERROR(VLOOKUP(A57,'درآمد ناشی از فروش'!A:Q,9,0),0)</f>
        <v>0</v>
      </c>
      <c r="H57" s="15"/>
      <c r="I57" s="15">
        <f t="shared" si="2"/>
        <v>0</v>
      </c>
      <c r="J57" s="5"/>
      <c r="K57" s="1">
        <f t="shared" si="4"/>
        <v>0</v>
      </c>
      <c r="L57" s="5"/>
      <c r="M57" s="15">
        <f>IFERROR(VLOOKUP(A57,'درآمد سود سهام'!A:S,19,0),0)</f>
        <v>817300000</v>
      </c>
      <c r="N57" s="15"/>
      <c r="O57" s="15">
        <f>IFERROR(VLOOKUP(A57,'درآمد ناشی از تغییر قیمت اوراق'!A:Q,17,0),0)</f>
        <v>0</v>
      </c>
      <c r="P57" s="15"/>
      <c r="Q57" s="15">
        <f>IFERROR(VLOOKUP(A57,'درآمد ناشی از فروش'!A:Q,17,0),0)</f>
        <v>3421721104</v>
      </c>
      <c r="R57" s="15"/>
      <c r="S57" s="15">
        <f t="shared" si="3"/>
        <v>4239021104</v>
      </c>
      <c r="T57" s="5"/>
      <c r="U57" s="1">
        <f t="shared" si="5"/>
        <v>1.0429970436002581E-3</v>
      </c>
    </row>
    <row r="58" spans="1:21" ht="21" x14ac:dyDescent="0.55000000000000004">
      <c r="A58" s="30" t="s">
        <v>85</v>
      </c>
      <c r="C58" s="15">
        <f>IFERROR(VLOOKUP(A58,'درآمد سود سهام'!A:S,13,0),0)</f>
        <v>543711154</v>
      </c>
      <c r="D58" s="15"/>
      <c r="E58" s="15">
        <f>IFERROR(VLOOKUP(A58,'درآمد ناشی از تغییر قیمت اوراق'!A:Q,9,0),0)</f>
        <v>-2186910000</v>
      </c>
      <c r="F58" s="15"/>
      <c r="G58" s="15">
        <f>IFERROR(VLOOKUP(A58,'درآمد ناشی از فروش'!A:Q,9,0),0)</f>
        <v>0</v>
      </c>
      <c r="H58" s="15"/>
      <c r="I58" s="15">
        <f t="shared" si="2"/>
        <v>-1643198846</v>
      </c>
      <c r="J58" s="5"/>
      <c r="K58" s="1">
        <f t="shared" si="4"/>
        <v>6.3547914752085522E-4</v>
      </c>
      <c r="L58" s="5"/>
      <c r="M58" s="15">
        <f>IFERROR(VLOOKUP(A58,'درآمد سود سهام'!A:S,19,0),0)</f>
        <v>543711154</v>
      </c>
      <c r="N58" s="15"/>
      <c r="O58" s="15">
        <f>IFERROR(VLOOKUP(A58,'درآمد ناشی از تغییر قیمت اوراق'!A:Q,17,0),0)</f>
        <v>520465596</v>
      </c>
      <c r="P58" s="15"/>
      <c r="Q58" s="15">
        <f>IFERROR(VLOOKUP(A58,'درآمد ناشی از فروش'!A:Q,17,0),0)</f>
        <v>3287954616</v>
      </c>
      <c r="R58" s="15"/>
      <c r="S58" s="15">
        <f t="shared" si="3"/>
        <v>4352131366</v>
      </c>
      <c r="T58" s="5"/>
      <c r="U58" s="1">
        <f t="shared" si="5"/>
        <v>1.0708274473591659E-3</v>
      </c>
    </row>
    <row r="59" spans="1:21" ht="21" x14ac:dyDescent="0.55000000000000004">
      <c r="A59" s="30" t="s">
        <v>86</v>
      </c>
      <c r="C59" s="15">
        <f>IFERROR(VLOOKUP(A59,'درآمد سود سهام'!A:S,13,0),0)</f>
        <v>0</v>
      </c>
      <c r="D59" s="15"/>
      <c r="E59" s="15">
        <f>IFERROR(VLOOKUP(A59,'درآمد ناشی از تغییر قیمت اوراق'!A:Q,9,0),0)</f>
        <v>0</v>
      </c>
      <c r="F59" s="15"/>
      <c r="G59" s="15">
        <f>IFERROR(VLOOKUP(A59,'درآمد ناشی از فروش'!A:Q,9,0),0)</f>
        <v>0</v>
      </c>
      <c r="H59" s="15"/>
      <c r="I59" s="15">
        <f t="shared" si="2"/>
        <v>0</v>
      </c>
      <c r="J59" s="5"/>
      <c r="K59" s="1">
        <f t="shared" si="4"/>
        <v>0</v>
      </c>
      <c r="L59" s="5"/>
      <c r="M59" s="15">
        <f>IFERROR(VLOOKUP(A59,'درآمد سود سهام'!A:S,19,0),0)</f>
        <v>0</v>
      </c>
      <c r="N59" s="15"/>
      <c r="O59" s="15">
        <f>IFERROR(VLOOKUP(A59,'درآمد ناشی از تغییر قیمت اوراق'!A:Q,17,0),0)</f>
        <v>0</v>
      </c>
      <c r="P59" s="15"/>
      <c r="Q59" s="15">
        <f>IFERROR(VLOOKUP(A59,'درآمد ناشی از فروش'!A:Q,17,0),0)</f>
        <v>1614940798</v>
      </c>
      <c r="R59" s="15"/>
      <c r="S59" s="15">
        <f t="shared" si="3"/>
        <v>1614940798</v>
      </c>
      <c r="T59" s="5"/>
      <c r="U59" s="1">
        <f t="shared" si="5"/>
        <v>3.9735081203394772E-4</v>
      </c>
    </row>
    <row r="60" spans="1:21" ht="21" x14ac:dyDescent="0.55000000000000004">
      <c r="A60" s="30" t="s">
        <v>93</v>
      </c>
      <c r="C60" s="15">
        <f>IFERROR(VLOOKUP(A60,'درآمد سود سهام'!A:S,13,0),0)</f>
        <v>0</v>
      </c>
      <c r="D60" s="15"/>
      <c r="E60" s="15">
        <f>IFERROR(VLOOKUP(A60,'درآمد ناشی از تغییر قیمت اوراق'!A:Q,9,0),0)</f>
        <v>0</v>
      </c>
      <c r="F60" s="15"/>
      <c r="G60" s="15">
        <f>IFERROR(VLOOKUP(A60,'درآمد ناشی از فروش'!A:Q,9,0),0)</f>
        <v>0</v>
      </c>
      <c r="H60" s="15"/>
      <c r="I60" s="15">
        <f t="shared" si="2"/>
        <v>0</v>
      </c>
      <c r="J60" s="5"/>
      <c r="K60" s="1">
        <f t="shared" si="4"/>
        <v>0</v>
      </c>
      <c r="L60" s="5"/>
      <c r="M60" s="15">
        <f>IFERROR(VLOOKUP(A60,'درآمد سود سهام'!A:S,19,0),0)</f>
        <v>0</v>
      </c>
      <c r="N60" s="15"/>
      <c r="O60" s="15">
        <f>IFERROR(VLOOKUP(A60,'درآمد ناشی از تغییر قیمت اوراق'!A:Q,17,0),0)</f>
        <v>0</v>
      </c>
      <c r="P60" s="15"/>
      <c r="Q60" s="15">
        <f>IFERROR(VLOOKUP(A60,'درآمد ناشی از فروش'!A:Q,17,0),0)</f>
        <v>3115862</v>
      </c>
      <c r="R60" s="15"/>
      <c r="S60" s="15">
        <f t="shared" si="3"/>
        <v>3115862</v>
      </c>
      <c r="T60" s="5"/>
      <c r="U60" s="1">
        <f t="shared" si="5"/>
        <v>7.6664748170274445E-7</v>
      </c>
    </row>
    <row r="61" spans="1:21" ht="21" x14ac:dyDescent="0.55000000000000004">
      <c r="A61" s="30" t="s">
        <v>122</v>
      </c>
      <c r="C61" s="15">
        <f>IFERROR(VLOOKUP(A61,'درآمد سود سهام'!A:S,13,0),0)</f>
        <v>0</v>
      </c>
      <c r="D61" s="15"/>
      <c r="E61" s="15">
        <f>IFERROR(VLOOKUP(A61,'درآمد ناشی از تغییر قیمت اوراق'!A:Q,9,0),0)</f>
        <v>0</v>
      </c>
      <c r="F61" s="15"/>
      <c r="G61" s="15">
        <f>IFERROR(VLOOKUP(A61,'درآمد ناشی از فروش'!A:Q,9,0),0)</f>
        <v>0</v>
      </c>
      <c r="H61" s="15"/>
      <c r="I61" s="15">
        <f t="shared" si="2"/>
        <v>0</v>
      </c>
      <c r="J61" s="5"/>
      <c r="K61" s="1">
        <f t="shared" si="4"/>
        <v>0</v>
      </c>
      <c r="L61" s="5"/>
      <c r="M61" s="15">
        <f>IFERROR(VLOOKUP(A61,'درآمد سود سهام'!A:S,19,0),0)</f>
        <v>0</v>
      </c>
      <c r="N61" s="15"/>
      <c r="O61" s="15">
        <f>IFERROR(VLOOKUP(A61,'درآمد ناشی از تغییر قیمت اوراق'!A:Q,17,0),0)</f>
        <v>0</v>
      </c>
      <c r="P61" s="15"/>
      <c r="Q61" s="15">
        <f>IFERROR(VLOOKUP(A61,'درآمد ناشی از فروش'!A:Q,17,0),0)</f>
        <v>1713787</v>
      </c>
      <c r="R61" s="15"/>
      <c r="S61" s="15">
        <f t="shared" si="3"/>
        <v>1713787</v>
      </c>
      <c r="T61" s="5"/>
      <c r="U61" s="1">
        <f t="shared" si="5"/>
        <v>4.2167159127230319E-7</v>
      </c>
    </row>
    <row r="62" spans="1:21" ht="21" x14ac:dyDescent="0.55000000000000004">
      <c r="A62" s="30" t="s">
        <v>113</v>
      </c>
      <c r="C62" s="15">
        <f>IFERROR(VLOOKUP(A62,'درآمد سود سهام'!A:S,13,0),0)</f>
        <v>0</v>
      </c>
      <c r="D62" s="15"/>
      <c r="E62" s="15">
        <f>IFERROR(VLOOKUP(A62,'درآمد ناشی از تغییر قیمت اوراق'!A:Q,9,0),0)</f>
        <v>-77745932</v>
      </c>
      <c r="F62" s="15"/>
      <c r="G62" s="15">
        <f>IFERROR(VLOOKUP(A62,'درآمد ناشی از فروش'!A:Q,9,0),0)</f>
        <v>0</v>
      </c>
      <c r="H62" s="15"/>
      <c r="I62" s="15">
        <f t="shared" si="2"/>
        <v>-77745932</v>
      </c>
      <c r="J62" s="5"/>
      <c r="K62" s="1">
        <f t="shared" si="4"/>
        <v>3.0066914123535344E-5</v>
      </c>
      <c r="L62" s="5"/>
      <c r="M62" s="15">
        <f>IFERROR(VLOOKUP(A62,'درآمد سود سهام'!A:S,19,0),0)</f>
        <v>44013446</v>
      </c>
      <c r="N62" s="15"/>
      <c r="O62" s="15">
        <f>IFERROR(VLOOKUP(A62,'درآمد ناشی از تغییر قیمت اوراق'!A:Q,17,0),0)</f>
        <v>-117377414</v>
      </c>
      <c r="P62" s="15"/>
      <c r="Q62" s="15">
        <f>IFERROR(VLOOKUP(A62,'درآمد ناشی از فروش'!A:Q,17,0),0)</f>
        <v>0</v>
      </c>
      <c r="R62" s="15"/>
      <c r="S62" s="15">
        <f t="shared" si="3"/>
        <v>-73363968</v>
      </c>
      <c r="T62" s="5"/>
      <c r="U62" s="1">
        <f t="shared" si="5"/>
        <v>-1.8050960316894884E-5</v>
      </c>
    </row>
    <row r="63" spans="1:21" ht="21" x14ac:dyDescent="0.55000000000000004">
      <c r="A63" s="30" t="s">
        <v>84</v>
      </c>
      <c r="C63" s="15">
        <f>IFERROR(VLOOKUP(A63,'درآمد سود سهام'!A:S,13,0),0)</f>
        <v>0</v>
      </c>
      <c r="D63" s="15"/>
      <c r="E63" s="15">
        <f>IFERROR(VLOOKUP(A63,'درآمد ناشی از تغییر قیمت اوراق'!A:Q,9,0),0)</f>
        <v>0</v>
      </c>
      <c r="F63" s="15"/>
      <c r="G63" s="15">
        <f>IFERROR(VLOOKUP(A63,'درآمد ناشی از فروش'!A:Q,9,0),0)</f>
        <v>0</v>
      </c>
      <c r="H63" s="15"/>
      <c r="I63" s="15">
        <f t="shared" si="2"/>
        <v>0</v>
      </c>
      <c r="J63" s="5"/>
      <c r="K63" s="1">
        <f t="shared" si="4"/>
        <v>0</v>
      </c>
      <c r="L63" s="5"/>
      <c r="M63" s="15">
        <f>IFERROR(VLOOKUP(A63,'درآمد سود سهام'!A:S,19,0),0)</f>
        <v>0</v>
      </c>
      <c r="N63" s="15"/>
      <c r="O63" s="15">
        <f>IFERROR(VLOOKUP(A63,'درآمد ناشی از تغییر قیمت اوراق'!A:Q,17,0),0)</f>
        <v>0</v>
      </c>
      <c r="P63" s="15"/>
      <c r="Q63" s="15">
        <f>IFERROR(VLOOKUP(A63,'درآمد ناشی از فروش'!A:Q,17,0),0)</f>
        <v>536063634</v>
      </c>
      <c r="R63" s="15"/>
      <c r="S63" s="15">
        <f t="shared" si="3"/>
        <v>536063634</v>
      </c>
      <c r="T63" s="5"/>
      <c r="U63" s="1">
        <f t="shared" si="5"/>
        <v>1.3189667419112968E-4</v>
      </c>
    </row>
    <row r="64" spans="1:21" ht="21.75" thickBot="1" x14ac:dyDescent="0.6">
      <c r="A64" s="30" t="s">
        <v>123</v>
      </c>
      <c r="C64" s="15">
        <f>IFERROR(VLOOKUP(A64,'درآمد سود سهام'!A:S,13,0),0)</f>
        <v>0</v>
      </c>
      <c r="D64" s="15"/>
      <c r="E64" s="15">
        <f>IFERROR(VLOOKUP(A64,'درآمد ناشی از تغییر قیمت اوراق'!A:Q,9,0),0)</f>
        <v>-465960937</v>
      </c>
      <c r="F64" s="15"/>
      <c r="G64" s="15">
        <f>IFERROR(VLOOKUP(A64,'درآمد ناشی از فروش'!A:Q,9,0),0)</f>
        <v>0</v>
      </c>
      <c r="H64" s="15"/>
      <c r="I64" s="15">
        <f t="shared" si="2"/>
        <v>-465960937</v>
      </c>
      <c r="J64" s="5"/>
      <c r="K64" s="1">
        <f t="shared" si="4"/>
        <v>1.8020245069158168E-4</v>
      </c>
      <c r="L64" s="5"/>
      <c r="M64" s="15">
        <f>IFERROR(VLOOKUP(A64,'درآمد سود سهام'!A:S,19,0),0)</f>
        <v>529497099</v>
      </c>
      <c r="N64" s="15"/>
      <c r="O64" s="15">
        <f>IFERROR(VLOOKUP(A64,'درآمد ناشی از تغییر قیمت اوراق'!A:Q,17,0),0)</f>
        <v>127240875</v>
      </c>
      <c r="P64" s="15"/>
      <c r="Q64" s="15">
        <f>IFERROR(VLOOKUP(A64,'درآمد ناشی از فروش'!A:Q,17,0),0)</f>
        <v>878369936</v>
      </c>
      <c r="R64" s="15"/>
      <c r="S64" s="15">
        <f t="shared" si="3"/>
        <v>1535107910</v>
      </c>
      <c r="T64" s="5"/>
      <c r="U64" s="1">
        <f t="shared" si="5"/>
        <v>3.7770819546676434E-4</v>
      </c>
    </row>
    <row r="65" spans="1:21" s="4" customFormat="1" ht="26.25" customHeight="1" thickBot="1" x14ac:dyDescent="0.25">
      <c r="A65" s="4" t="s">
        <v>15</v>
      </c>
      <c r="C65" s="12">
        <f>SUM(C8:C64)</f>
        <v>307721837771</v>
      </c>
      <c r="E65" s="13">
        <f>SUM(E8:E64)</f>
        <v>-3023145852981</v>
      </c>
      <c r="F65" s="9"/>
      <c r="G65" s="13">
        <f>SUM(G8:G64)</f>
        <v>129660418701</v>
      </c>
      <c r="H65" s="9"/>
      <c r="I65" s="13">
        <f>SUM(I8:I64)</f>
        <v>-2585763596509</v>
      </c>
      <c r="K65" s="14">
        <f>SUM(K8:K64)</f>
        <v>1</v>
      </c>
      <c r="M65" s="13">
        <f>SUM(M8:M64)</f>
        <v>1805339229896</v>
      </c>
      <c r="N65" s="9"/>
      <c r="O65" s="13">
        <f>SUM(O8:O64)</f>
        <v>1815793955840</v>
      </c>
      <c r="P65" s="9"/>
      <c r="Q65" s="13">
        <f>SUM(Q8:Q64)</f>
        <v>443136344087</v>
      </c>
      <c r="R65" s="9"/>
      <c r="S65" s="13">
        <f>SUM(S8:S64)</f>
        <v>4064269529823</v>
      </c>
      <c r="U65" s="14">
        <f>SUM(U8:U64)</f>
        <v>0.99999999999999978</v>
      </c>
    </row>
    <row r="66" spans="1:21" ht="19.5" thickTop="1" x14ac:dyDescent="0.45">
      <c r="C66" s="33"/>
      <c r="E66" s="33"/>
      <c r="G66" s="33"/>
      <c r="M66" s="33"/>
      <c r="N66" s="33"/>
      <c r="O66" s="33"/>
      <c r="P66" s="33"/>
      <c r="Q66" s="33"/>
      <c r="R66" s="33"/>
      <c r="S66" s="33"/>
    </row>
    <row r="67" spans="1:21" x14ac:dyDescent="0.45">
      <c r="C67" s="33"/>
      <c r="E67" s="53"/>
      <c r="G67" s="33"/>
      <c r="M67" s="33"/>
      <c r="O67" s="33"/>
      <c r="Q67" s="33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G62" sqref="G62"/>
    </sheetView>
  </sheetViews>
  <sheetFormatPr defaultRowHeight="18.75" x14ac:dyDescent="0.45"/>
  <cols>
    <col min="1" max="1" width="17.875" style="29" customWidth="1"/>
    <col min="2" max="2" width="0.875" style="29" customWidth="1"/>
    <col min="3" max="3" width="32.125" style="29" bestFit="1" customWidth="1"/>
    <col min="4" max="4" width="0.875" style="29" customWidth="1"/>
    <col min="5" max="5" width="27.875" style="29" bestFit="1" customWidth="1"/>
    <col min="6" max="6" width="0.875" style="29" customWidth="1"/>
    <col min="7" max="7" width="32.125" style="29" bestFit="1" customWidth="1"/>
    <col min="8" max="8" width="0.875" style="29" customWidth="1"/>
    <col min="9" max="9" width="27.875" style="29" bestFit="1" customWidth="1"/>
    <col min="10" max="10" width="0.875" style="29" customWidth="1"/>
    <col min="11" max="11" width="8" style="29" customWidth="1"/>
    <col min="12" max="16384" width="9" style="29"/>
  </cols>
  <sheetData>
    <row r="2" spans="1:9" ht="26.25" x14ac:dyDescent="0.45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</row>
    <row r="3" spans="1:9" ht="26.25" x14ac:dyDescent="0.45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</row>
    <row r="4" spans="1:9" ht="26.25" x14ac:dyDescent="0.45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</row>
    <row r="6" spans="1:9" ht="27" thickBot="1" x14ac:dyDescent="0.5">
      <c r="A6" s="48" t="s">
        <v>45</v>
      </c>
      <c r="C6" s="63" t="s">
        <v>25</v>
      </c>
      <c r="D6" s="63" t="s">
        <v>25</v>
      </c>
      <c r="E6" s="63" t="s">
        <v>25</v>
      </c>
      <c r="G6" s="63" t="s">
        <v>26</v>
      </c>
      <c r="H6" s="63" t="s">
        <v>26</v>
      </c>
      <c r="I6" s="63" t="s">
        <v>26</v>
      </c>
    </row>
    <row r="7" spans="1:9" ht="27" thickBot="1" x14ac:dyDescent="0.5">
      <c r="A7" s="48" t="s">
        <v>46</v>
      </c>
      <c r="C7" s="48" t="s">
        <v>47</v>
      </c>
      <c r="E7" s="48" t="s">
        <v>48</v>
      </c>
      <c r="G7" s="48" t="s">
        <v>47</v>
      </c>
      <c r="I7" s="48" t="s">
        <v>48</v>
      </c>
    </row>
    <row r="8" spans="1:9" ht="21.75" thickBot="1" x14ac:dyDescent="0.6">
      <c r="A8" s="30" t="s">
        <v>79</v>
      </c>
      <c r="B8" s="5"/>
      <c r="C8" s="6">
        <f>+'سود سپرده بانکی'!C9</f>
        <v>1008925453</v>
      </c>
      <c r="D8" s="5"/>
      <c r="E8" s="31">
        <f>+C8/$C$9</f>
        <v>1</v>
      </c>
      <c r="F8" s="5"/>
      <c r="G8" s="6">
        <f>+'سود سپرده بانکی'!M9</f>
        <v>15889484792</v>
      </c>
      <c r="H8" s="5"/>
      <c r="I8" s="31">
        <f>+G8/$G$9</f>
        <v>1</v>
      </c>
    </row>
    <row r="9" spans="1:9" ht="21.75" thickBot="1" x14ac:dyDescent="0.6">
      <c r="A9" s="29" t="s">
        <v>15</v>
      </c>
      <c r="B9" s="30"/>
      <c r="C9" s="12">
        <f>SUM(C8:C8)</f>
        <v>1008925453</v>
      </c>
      <c r="D9" s="4"/>
      <c r="E9" s="32">
        <f>SUM(E8:E8)</f>
        <v>1</v>
      </c>
      <c r="F9" s="4"/>
      <c r="G9" s="12">
        <f>SUM(G8:G8)</f>
        <v>15889484792</v>
      </c>
      <c r="H9" s="4"/>
      <c r="I9" s="32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53" sqref="E53"/>
    </sheetView>
  </sheetViews>
  <sheetFormatPr defaultRowHeight="18.75" x14ac:dyDescent="0.2"/>
  <cols>
    <col min="1" max="1" width="30.625" style="5" bestFit="1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</row>
    <row r="4" spans="1:5" ht="26.25" x14ac:dyDescent="0.2">
      <c r="A4" s="62" t="str">
        <f>+درآمدها!A4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</row>
    <row r="6" spans="1:5" ht="27" thickBot="1" x14ac:dyDescent="0.25">
      <c r="A6" s="63" t="s">
        <v>88</v>
      </c>
      <c r="C6" s="48" t="s">
        <v>25</v>
      </c>
      <c r="E6" s="48" t="s">
        <v>26</v>
      </c>
    </row>
    <row r="7" spans="1:5" ht="27" thickBot="1" x14ac:dyDescent="0.25">
      <c r="A7" s="63" t="s">
        <v>88</v>
      </c>
      <c r="C7" s="48" t="s">
        <v>18</v>
      </c>
      <c r="E7" s="48" t="s">
        <v>18</v>
      </c>
    </row>
    <row r="8" spans="1:5" ht="24.75" thickBot="1" x14ac:dyDescent="0.25">
      <c r="A8" s="25" t="s">
        <v>107</v>
      </c>
      <c r="B8" s="26"/>
      <c r="C8" s="27">
        <v>0</v>
      </c>
      <c r="D8" s="26"/>
      <c r="E8" s="27">
        <v>1955341827</v>
      </c>
    </row>
    <row r="9" spans="1:5" ht="24.75" thickBot="1" x14ac:dyDescent="0.25">
      <c r="A9" s="26" t="s">
        <v>15</v>
      </c>
      <c r="B9" s="26"/>
      <c r="C9" s="28">
        <f>SUM(C8:C8)</f>
        <v>0</v>
      </c>
      <c r="D9" s="26"/>
      <c r="E9" s="28">
        <f>SUM(E8:E8)</f>
        <v>1955341827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48"/>
  <sheetViews>
    <sheetView rightToLeft="1" topLeftCell="A26" zoomScale="85" zoomScaleNormal="85" workbookViewId="0">
      <selection activeCell="G62" sqref="G62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1" style="5" customWidth="1"/>
    <col min="17" max="17" width="17.5" style="5" customWidth="1"/>
    <col min="18" max="18" width="1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21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  <c r="R3" s="62" t="s">
        <v>23</v>
      </c>
      <c r="S3" s="62" t="s">
        <v>23</v>
      </c>
    </row>
    <row r="4" spans="1:21" ht="26.25" x14ac:dyDescent="0.2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21" ht="27" thickBot="1" x14ac:dyDescent="0.25">
      <c r="A6" s="63" t="s">
        <v>3</v>
      </c>
      <c r="C6" s="63" t="s">
        <v>31</v>
      </c>
      <c r="D6" s="63" t="s">
        <v>31</v>
      </c>
      <c r="E6" s="63" t="s">
        <v>31</v>
      </c>
      <c r="F6" s="63" t="s">
        <v>31</v>
      </c>
      <c r="G6" s="63" t="s">
        <v>31</v>
      </c>
      <c r="I6" s="63" t="s">
        <v>25</v>
      </c>
      <c r="J6" s="63" t="s">
        <v>25</v>
      </c>
      <c r="K6" s="63" t="s">
        <v>25</v>
      </c>
      <c r="L6" s="63" t="s">
        <v>25</v>
      </c>
      <c r="M6" s="63" t="s">
        <v>25</v>
      </c>
      <c r="O6" s="63" t="s">
        <v>26</v>
      </c>
      <c r="P6" s="63" t="s">
        <v>26</v>
      </c>
      <c r="Q6" s="63" t="s">
        <v>26</v>
      </c>
      <c r="R6" s="63" t="s">
        <v>26</v>
      </c>
      <c r="S6" s="63" t="s">
        <v>26</v>
      </c>
    </row>
    <row r="7" spans="1:21" ht="27" thickBot="1" x14ac:dyDescent="0.25">
      <c r="A7" s="63" t="s">
        <v>3</v>
      </c>
      <c r="C7" s="48" t="s">
        <v>32</v>
      </c>
      <c r="E7" s="48" t="s">
        <v>33</v>
      </c>
      <c r="G7" s="48" t="s">
        <v>34</v>
      </c>
      <c r="I7" s="48" t="s">
        <v>35</v>
      </c>
      <c r="K7" s="48" t="s">
        <v>29</v>
      </c>
      <c r="M7" s="48" t="s">
        <v>36</v>
      </c>
      <c r="O7" s="48" t="s">
        <v>35</v>
      </c>
      <c r="Q7" s="48" t="s">
        <v>29</v>
      </c>
      <c r="S7" s="48" t="s">
        <v>36</v>
      </c>
    </row>
    <row r="8" spans="1:21" ht="21" x14ac:dyDescent="0.2">
      <c r="A8" s="4" t="s">
        <v>69</v>
      </c>
      <c r="C8" s="15">
        <v>0</v>
      </c>
      <c r="D8" s="15"/>
      <c r="E8" s="15">
        <v>0</v>
      </c>
      <c r="F8" s="15"/>
      <c r="G8" s="15">
        <v>0</v>
      </c>
      <c r="H8" s="15"/>
      <c r="I8" s="15">
        <v>0</v>
      </c>
      <c r="J8" s="15"/>
      <c r="K8" s="15">
        <v>0</v>
      </c>
      <c r="L8" s="15"/>
      <c r="M8" s="15">
        <v>0</v>
      </c>
      <c r="N8" s="15"/>
      <c r="O8" s="15">
        <v>26240000000</v>
      </c>
      <c r="P8" s="15"/>
      <c r="Q8" s="15">
        <v>0</v>
      </c>
      <c r="R8" s="15"/>
      <c r="S8" s="15">
        <f>+Q8+O8</f>
        <v>26240000000</v>
      </c>
      <c r="U8" s="6"/>
    </row>
    <row r="9" spans="1:21" ht="21" x14ac:dyDescent="0.2">
      <c r="A9" s="4" t="s">
        <v>112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0</v>
      </c>
      <c r="L9" s="15"/>
      <c r="M9" s="15">
        <v>0</v>
      </c>
      <c r="N9" s="15"/>
      <c r="O9" s="15">
        <v>5568000000</v>
      </c>
      <c r="P9" s="15"/>
      <c r="Q9" s="15">
        <v>0</v>
      </c>
      <c r="R9" s="15"/>
      <c r="S9" s="15">
        <f t="shared" ref="S9:S46" si="0">+Q9+O9</f>
        <v>5568000000</v>
      </c>
      <c r="U9" s="6"/>
    </row>
    <row r="10" spans="1:21" ht="21" x14ac:dyDescent="0.2">
      <c r="A10" s="4" t="s">
        <v>70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6303210900</v>
      </c>
      <c r="P10" s="15"/>
      <c r="Q10" s="15">
        <v>-369820885</v>
      </c>
      <c r="R10" s="15"/>
      <c r="S10" s="15">
        <f t="shared" si="0"/>
        <v>5933390015</v>
      </c>
      <c r="U10" s="6"/>
    </row>
    <row r="11" spans="1:21" ht="21" x14ac:dyDescent="0.2">
      <c r="A11" s="4" t="s">
        <v>113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J11" s="15"/>
      <c r="K11" s="15">
        <v>0</v>
      </c>
      <c r="L11" s="15"/>
      <c r="M11" s="15">
        <v>0</v>
      </c>
      <c r="N11" s="15"/>
      <c r="O11" s="15">
        <v>44375200</v>
      </c>
      <c r="P11" s="15"/>
      <c r="Q11" s="15">
        <v>-361754</v>
      </c>
      <c r="R11" s="15"/>
      <c r="S11" s="15">
        <f t="shared" si="0"/>
        <v>44013446</v>
      </c>
      <c r="U11" s="6"/>
    </row>
    <row r="12" spans="1:21" ht="21" x14ac:dyDescent="0.2">
      <c r="A12" s="4" t="s">
        <v>68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0</v>
      </c>
      <c r="J12" s="15"/>
      <c r="K12" s="15">
        <v>0</v>
      </c>
      <c r="L12" s="15"/>
      <c r="M12" s="15">
        <v>0</v>
      </c>
      <c r="N12" s="15"/>
      <c r="O12" s="15">
        <v>176715000000</v>
      </c>
      <c r="P12" s="15"/>
      <c r="Q12" s="15">
        <v>-8743710937</v>
      </c>
      <c r="R12" s="15"/>
      <c r="S12" s="15">
        <f t="shared" si="0"/>
        <v>167971289063</v>
      </c>
      <c r="U12" s="6"/>
    </row>
    <row r="13" spans="1:21" ht="21" x14ac:dyDescent="0.2">
      <c r="A13" s="4" t="s">
        <v>72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v>0</v>
      </c>
      <c r="J13" s="15"/>
      <c r="K13" s="15">
        <v>0</v>
      </c>
      <c r="L13" s="15"/>
      <c r="M13" s="15">
        <v>0</v>
      </c>
      <c r="N13" s="15"/>
      <c r="O13" s="15">
        <v>36930117120</v>
      </c>
      <c r="P13" s="15"/>
      <c r="Q13" s="15">
        <v>0</v>
      </c>
      <c r="R13" s="15"/>
      <c r="S13" s="15">
        <f t="shared" si="0"/>
        <v>36930117120</v>
      </c>
      <c r="U13" s="6"/>
    </row>
    <row r="14" spans="1:21" ht="21" x14ac:dyDescent="0.2">
      <c r="A14" s="4" t="s">
        <v>129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J14" s="15"/>
      <c r="K14" s="15">
        <v>0</v>
      </c>
      <c r="L14" s="15"/>
      <c r="M14" s="15">
        <v>0</v>
      </c>
      <c r="N14" s="15"/>
      <c r="O14" s="15">
        <v>70239200000</v>
      </c>
      <c r="P14" s="15"/>
      <c r="Q14" s="15">
        <v>-1182478114</v>
      </c>
      <c r="R14" s="15"/>
      <c r="S14" s="15">
        <f t="shared" si="0"/>
        <v>69056721886</v>
      </c>
      <c r="U14" s="6"/>
    </row>
    <row r="15" spans="1:21" ht="21" x14ac:dyDescent="0.2">
      <c r="A15" s="4" t="s">
        <v>96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0</v>
      </c>
      <c r="L15" s="15"/>
      <c r="M15" s="15">
        <v>0</v>
      </c>
      <c r="N15" s="15"/>
      <c r="O15" s="15">
        <v>19500000000</v>
      </c>
      <c r="P15" s="15"/>
      <c r="Q15" s="15">
        <v>0</v>
      </c>
      <c r="R15" s="15"/>
      <c r="S15" s="15">
        <f t="shared" si="0"/>
        <v>19500000000</v>
      </c>
      <c r="U15" s="6"/>
    </row>
    <row r="16" spans="1:21" ht="21" x14ac:dyDescent="0.2">
      <c r="A16" s="4" t="s">
        <v>78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0</v>
      </c>
      <c r="L16" s="15"/>
      <c r="M16" s="15">
        <v>0</v>
      </c>
      <c r="N16" s="15"/>
      <c r="O16" s="15">
        <v>97500000000</v>
      </c>
      <c r="P16" s="15"/>
      <c r="Q16" s="15">
        <v>0</v>
      </c>
      <c r="R16" s="15"/>
      <c r="S16" s="15">
        <f t="shared" si="0"/>
        <v>97500000000</v>
      </c>
      <c r="U16" s="6"/>
    </row>
    <row r="17" spans="1:21" ht="21" x14ac:dyDescent="0.2">
      <c r="A17" s="4" t="s">
        <v>75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15"/>
      <c r="K17" s="15">
        <v>0</v>
      </c>
      <c r="L17" s="15"/>
      <c r="M17" s="15">
        <v>0</v>
      </c>
      <c r="N17" s="15"/>
      <c r="O17" s="15">
        <v>129587674500</v>
      </c>
      <c r="P17" s="15"/>
      <c r="Q17" s="15">
        <v>0</v>
      </c>
      <c r="R17" s="15"/>
      <c r="S17" s="15">
        <f t="shared" si="0"/>
        <v>129587674500</v>
      </c>
      <c r="U17" s="6"/>
    </row>
    <row r="18" spans="1:21" ht="21" x14ac:dyDescent="0.2">
      <c r="A18" s="4" t="s">
        <v>77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0</v>
      </c>
      <c r="L18" s="15"/>
      <c r="M18" s="15">
        <v>0</v>
      </c>
      <c r="N18" s="15"/>
      <c r="O18" s="15">
        <v>41612963250</v>
      </c>
      <c r="P18" s="15"/>
      <c r="Q18" s="15">
        <v>-919777486</v>
      </c>
      <c r="R18" s="15"/>
      <c r="S18" s="15">
        <f t="shared" si="0"/>
        <v>40693185764</v>
      </c>
      <c r="U18" s="6"/>
    </row>
    <row r="19" spans="1:21" ht="21" x14ac:dyDescent="0.2">
      <c r="A19" s="4" t="s">
        <v>58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0</v>
      </c>
      <c r="L19" s="15"/>
      <c r="M19" s="15">
        <v>0</v>
      </c>
      <c r="N19" s="15"/>
      <c r="O19" s="15">
        <v>45600000000</v>
      </c>
      <c r="P19" s="15"/>
      <c r="Q19" s="15">
        <v>0</v>
      </c>
      <c r="R19" s="15"/>
      <c r="S19" s="15">
        <f t="shared" si="0"/>
        <v>45600000000</v>
      </c>
      <c r="U19" s="6"/>
    </row>
    <row r="20" spans="1:21" ht="21" x14ac:dyDescent="0.2">
      <c r="A20" s="4" t="s">
        <v>66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0</v>
      </c>
      <c r="L20" s="15"/>
      <c r="M20" s="15">
        <v>0</v>
      </c>
      <c r="N20" s="15"/>
      <c r="O20" s="15">
        <v>415386620</v>
      </c>
      <c r="P20" s="15"/>
      <c r="Q20" s="15">
        <v>-6993041</v>
      </c>
      <c r="R20" s="15"/>
      <c r="S20" s="15">
        <f t="shared" si="0"/>
        <v>408393579</v>
      </c>
      <c r="U20" s="6"/>
    </row>
    <row r="21" spans="1:21" ht="21" x14ac:dyDescent="0.2">
      <c r="A21" s="4" t="s">
        <v>67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0</v>
      </c>
      <c r="L21" s="15"/>
      <c r="M21" s="15">
        <v>0</v>
      </c>
      <c r="N21" s="15"/>
      <c r="O21" s="15">
        <v>19687500000</v>
      </c>
      <c r="P21" s="15"/>
      <c r="Q21" s="15">
        <v>0</v>
      </c>
      <c r="R21" s="15"/>
      <c r="S21" s="15">
        <f t="shared" si="0"/>
        <v>19687500000</v>
      </c>
      <c r="U21" s="6"/>
    </row>
    <row r="22" spans="1:21" ht="21" x14ac:dyDescent="0.2">
      <c r="A22" s="4" t="s">
        <v>116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0</v>
      </c>
      <c r="L22" s="15"/>
      <c r="M22" s="15">
        <v>0</v>
      </c>
      <c r="N22" s="15"/>
      <c r="O22" s="15">
        <v>41353597350</v>
      </c>
      <c r="P22" s="15"/>
      <c r="Q22" s="15">
        <v>0</v>
      </c>
      <c r="R22" s="15"/>
      <c r="S22" s="15">
        <f t="shared" si="0"/>
        <v>41353597350</v>
      </c>
      <c r="U22" s="6"/>
    </row>
    <row r="23" spans="1:21" ht="21" x14ac:dyDescent="0.2">
      <c r="A23" s="4" t="s">
        <v>117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0</v>
      </c>
      <c r="L23" s="15"/>
      <c r="M23" s="15">
        <v>0</v>
      </c>
      <c r="N23" s="15"/>
      <c r="O23" s="15">
        <v>27750000000</v>
      </c>
      <c r="P23" s="15"/>
      <c r="Q23" s="15">
        <v>-300813008</v>
      </c>
      <c r="R23" s="15"/>
      <c r="S23" s="15">
        <f t="shared" si="0"/>
        <v>27449186992</v>
      </c>
      <c r="U23" s="6"/>
    </row>
    <row r="24" spans="1:21" ht="21" x14ac:dyDescent="0.2">
      <c r="A24" s="4" t="s">
        <v>74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0</v>
      </c>
      <c r="L24" s="15"/>
      <c r="M24" s="15">
        <v>0</v>
      </c>
      <c r="N24" s="15"/>
      <c r="O24" s="15">
        <v>69861101856</v>
      </c>
      <c r="P24" s="15"/>
      <c r="Q24" s="15">
        <v>0</v>
      </c>
      <c r="R24" s="15"/>
      <c r="S24" s="15">
        <f t="shared" si="0"/>
        <v>69861101856</v>
      </c>
      <c r="U24" s="6"/>
    </row>
    <row r="25" spans="1:21" ht="21" x14ac:dyDescent="0.2">
      <c r="A25" s="4" t="s">
        <v>64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0</v>
      </c>
      <c r="L25" s="15"/>
      <c r="M25" s="15">
        <v>0</v>
      </c>
      <c r="N25" s="15"/>
      <c r="O25" s="15">
        <v>198720000000</v>
      </c>
      <c r="P25" s="15"/>
      <c r="Q25" s="15">
        <v>-11417740478</v>
      </c>
      <c r="R25" s="15"/>
      <c r="S25" s="15">
        <f t="shared" si="0"/>
        <v>187302259522</v>
      </c>
      <c r="U25" s="6"/>
    </row>
    <row r="26" spans="1:21" ht="21" x14ac:dyDescent="0.2">
      <c r="A26" s="4" t="s">
        <v>99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0</v>
      </c>
      <c r="L26" s="15"/>
      <c r="M26" s="15">
        <v>0</v>
      </c>
      <c r="N26" s="15"/>
      <c r="O26" s="15">
        <v>8910000000</v>
      </c>
      <c r="P26" s="15"/>
      <c r="Q26" s="15">
        <v>0</v>
      </c>
      <c r="R26" s="15"/>
      <c r="S26" s="15">
        <f t="shared" si="0"/>
        <v>8910000000</v>
      </c>
      <c r="U26" s="6"/>
    </row>
    <row r="27" spans="1:21" ht="21" x14ac:dyDescent="0.2">
      <c r="A27" s="4" t="s">
        <v>97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0</v>
      </c>
      <c r="L27" s="15"/>
      <c r="M27" s="15">
        <v>0</v>
      </c>
      <c r="N27" s="15"/>
      <c r="O27" s="15">
        <v>6002700000</v>
      </c>
      <c r="P27" s="15"/>
      <c r="Q27" s="15">
        <v>0</v>
      </c>
      <c r="R27" s="15"/>
      <c r="S27" s="15">
        <f t="shared" si="0"/>
        <v>6002700000</v>
      </c>
      <c r="U27" s="6"/>
    </row>
    <row r="28" spans="1:21" ht="21" x14ac:dyDescent="0.2">
      <c r="A28" s="4" t="s">
        <v>108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0</v>
      </c>
      <c r="L28" s="15"/>
      <c r="M28" s="15">
        <v>0</v>
      </c>
      <c r="N28" s="15"/>
      <c r="O28" s="15">
        <v>13182600000</v>
      </c>
      <c r="P28" s="15"/>
      <c r="Q28" s="15">
        <v>-248059677</v>
      </c>
      <c r="R28" s="15"/>
      <c r="S28" s="15">
        <f t="shared" si="0"/>
        <v>12934540323</v>
      </c>
      <c r="U28" s="6"/>
    </row>
    <row r="29" spans="1:21" ht="21" x14ac:dyDescent="0.2">
      <c r="A29" s="4" t="s">
        <v>109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0</v>
      </c>
      <c r="L29" s="15"/>
      <c r="M29" s="15">
        <v>0</v>
      </c>
      <c r="N29" s="15"/>
      <c r="O29" s="15">
        <v>105825000000</v>
      </c>
      <c r="P29" s="15"/>
      <c r="Q29" s="15">
        <v>0</v>
      </c>
      <c r="R29" s="15"/>
      <c r="S29" s="15">
        <f t="shared" si="0"/>
        <v>105825000000</v>
      </c>
      <c r="U29" s="6"/>
    </row>
    <row r="30" spans="1:21" ht="21" x14ac:dyDescent="0.2">
      <c r="A30" s="4" t="s">
        <v>57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0</v>
      </c>
      <c r="L30" s="15"/>
      <c r="M30" s="15">
        <v>0</v>
      </c>
      <c r="N30" s="15"/>
      <c r="O30" s="15">
        <v>104453468880</v>
      </c>
      <c r="P30" s="15"/>
      <c r="Q30" s="15">
        <v>0</v>
      </c>
      <c r="R30" s="15"/>
      <c r="S30" s="15">
        <f t="shared" si="0"/>
        <v>104453468880</v>
      </c>
      <c r="U30" s="6"/>
    </row>
    <row r="31" spans="1:21" ht="21" x14ac:dyDescent="0.2">
      <c r="A31" s="4" t="s">
        <v>63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0</v>
      </c>
      <c r="L31" s="15"/>
      <c r="M31" s="15">
        <v>0</v>
      </c>
      <c r="N31" s="15"/>
      <c r="O31" s="15">
        <v>19414500000</v>
      </c>
      <c r="P31" s="15"/>
      <c r="Q31" s="15">
        <v>0</v>
      </c>
      <c r="R31" s="15"/>
      <c r="S31" s="15">
        <f t="shared" si="0"/>
        <v>19414500000</v>
      </c>
      <c r="U31" s="6"/>
    </row>
    <row r="32" spans="1:21" ht="21" x14ac:dyDescent="0.2">
      <c r="A32" s="4" t="s">
        <v>65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0</v>
      </c>
      <c r="L32" s="15"/>
      <c r="M32" s="15">
        <v>0</v>
      </c>
      <c r="N32" s="15"/>
      <c r="O32" s="15">
        <v>8580000000</v>
      </c>
      <c r="P32" s="15"/>
      <c r="Q32" s="15">
        <v>0</v>
      </c>
      <c r="R32" s="15"/>
      <c r="S32" s="15">
        <f t="shared" si="0"/>
        <v>8580000000</v>
      </c>
      <c r="U32" s="6"/>
    </row>
    <row r="33" spans="1:21" ht="21" x14ac:dyDescent="0.2">
      <c r="A33" s="4" t="s">
        <v>61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0</v>
      </c>
      <c r="L33" s="15"/>
      <c r="M33" s="15">
        <v>0</v>
      </c>
      <c r="N33" s="15"/>
      <c r="O33" s="15">
        <v>82144824960</v>
      </c>
      <c r="P33" s="15"/>
      <c r="Q33" s="15">
        <v>0</v>
      </c>
      <c r="R33" s="15"/>
      <c r="S33" s="15">
        <f t="shared" si="0"/>
        <v>82144824960</v>
      </c>
      <c r="U33" s="6"/>
    </row>
    <row r="34" spans="1:21" ht="21" x14ac:dyDescent="0.2">
      <c r="A34" s="4" t="s">
        <v>83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0</v>
      </c>
      <c r="L34" s="15"/>
      <c r="M34" s="15">
        <v>0</v>
      </c>
      <c r="N34" s="15"/>
      <c r="O34" s="15">
        <v>389400000</v>
      </c>
      <c r="P34" s="15"/>
      <c r="Q34" s="15">
        <v>-20707393</v>
      </c>
      <c r="R34" s="15"/>
      <c r="S34" s="15">
        <f t="shared" si="0"/>
        <v>368692607</v>
      </c>
      <c r="U34" s="6"/>
    </row>
    <row r="35" spans="1:21" ht="21" x14ac:dyDescent="0.2">
      <c r="A35" s="4" t="s">
        <v>55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0</v>
      </c>
      <c r="L35" s="15"/>
      <c r="M35" s="15">
        <v>0</v>
      </c>
      <c r="N35" s="15"/>
      <c r="O35" s="15">
        <v>48205643520</v>
      </c>
      <c r="P35" s="15"/>
      <c r="Q35" s="15">
        <v>0</v>
      </c>
      <c r="R35" s="15"/>
      <c r="S35" s="15">
        <f t="shared" si="0"/>
        <v>48205643520</v>
      </c>
      <c r="U35" s="6"/>
    </row>
    <row r="36" spans="1:21" ht="21" x14ac:dyDescent="0.2">
      <c r="A36" s="4" t="s">
        <v>62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0</v>
      </c>
      <c r="L36" s="15"/>
      <c r="M36" s="15">
        <v>0</v>
      </c>
      <c r="N36" s="15"/>
      <c r="O36" s="15">
        <v>32280000000</v>
      </c>
      <c r="P36" s="15"/>
      <c r="Q36" s="15">
        <v>0</v>
      </c>
      <c r="R36" s="15"/>
      <c r="S36" s="15">
        <f t="shared" si="0"/>
        <v>32280000000</v>
      </c>
      <c r="U36" s="6"/>
    </row>
    <row r="37" spans="1:21" ht="21" x14ac:dyDescent="0.2">
      <c r="A37" s="4" t="s">
        <v>56</v>
      </c>
      <c r="C37" s="15" t="s">
        <v>130</v>
      </c>
      <c r="D37" s="15"/>
      <c r="E37" s="15">
        <v>141547251</v>
      </c>
      <c r="F37" s="15"/>
      <c r="G37" s="15">
        <v>2350</v>
      </c>
      <c r="H37" s="15"/>
      <c r="I37" s="15">
        <v>332636039850</v>
      </c>
      <c r="J37" s="15"/>
      <c r="K37" s="15">
        <v>-25457913233</v>
      </c>
      <c r="L37" s="15"/>
      <c r="M37" s="15">
        <v>307178126617</v>
      </c>
      <c r="N37" s="15"/>
      <c r="O37" s="15">
        <v>332636039850</v>
      </c>
      <c r="P37" s="15"/>
      <c r="Q37" s="15">
        <v>-25457913233</v>
      </c>
      <c r="R37" s="15"/>
      <c r="S37" s="15">
        <f t="shared" si="0"/>
        <v>307178126617</v>
      </c>
      <c r="U37" s="6"/>
    </row>
    <row r="38" spans="1:21" ht="21" x14ac:dyDescent="0.2">
      <c r="A38" s="4" t="s">
        <v>53</v>
      </c>
      <c r="C38" s="15"/>
      <c r="D38" s="15"/>
      <c r="E38" s="15"/>
      <c r="F38" s="15"/>
      <c r="G38" s="15"/>
      <c r="H38" s="15"/>
      <c r="I38" s="15">
        <v>0</v>
      </c>
      <c r="J38" s="15"/>
      <c r="K38" s="15"/>
      <c r="L38" s="15"/>
      <c r="M38" s="15">
        <v>0</v>
      </c>
      <c r="N38" s="15"/>
      <c r="O38" s="15">
        <v>30000000000</v>
      </c>
      <c r="P38" s="15"/>
      <c r="Q38" s="15">
        <v>0</v>
      </c>
      <c r="R38" s="15"/>
      <c r="S38" s="15">
        <f t="shared" si="0"/>
        <v>30000000000</v>
      </c>
      <c r="U38" s="6"/>
    </row>
    <row r="39" spans="1:21" ht="21" x14ac:dyDescent="0.2">
      <c r="A39" s="4" t="s">
        <v>59</v>
      </c>
      <c r="C39" s="15"/>
      <c r="D39" s="15"/>
      <c r="E39" s="15"/>
      <c r="F39" s="15"/>
      <c r="G39" s="15"/>
      <c r="H39" s="15"/>
      <c r="I39" s="15">
        <v>0</v>
      </c>
      <c r="J39" s="15"/>
      <c r="K39" s="15"/>
      <c r="L39" s="15"/>
      <c r="M39" s="15">
        <v>0</v>
      </c>
      <c r="N39" s="15"/>
      <c r="O39" s="15">
        <v>14011209600</v>
      </c>
      <c r="P39" s="15"/>
      <c r="Q39" s="15">
        <v>-291312876</v>
      </c>
      <c r="R39" s="15"/>
      <c r="S39" s="15">
        <f t="shared" si="0"/>
        <v>13719896724</v>
      </c>
      <c r="U39" s="6"/>
    </row>
    <row r="40" spans="1:21" ht="21" x14ac:dyDescent="0.2">
      <c r="A40" s="4" t="s">
        <v>85</v>
      </c>
      <c r="C40" s="15" t="s">
        <v>131</v>
      </c>
      <c r="D40" s="15"/>
      <c r="E40" s="15">
        <v>800000</v>
      </c>
      <c r="F40" s="15"/>
      <c r="G40" s="15">
        <v>722</v>
      </c>
      <c r="H40" s="15"/>
      <c r="I40" s="15">
        <v>577600000</v>
      </c>
      <c r="J40" s="15"/>
      <c r="K40" s="15">
        <v>-33888846</v>
      </c>
      <c r="L40" s="15"/>
      <c r="M40" s="15">
        <v>543711154</v>
      </c>
      <c r="N40" s="15"/>
      <c r="O40" s="15">
        <v>577600000</v>
      </c>
      <c r="P40" s="15"/>
      <c r="Q40" s="15">
        <v>-33888846</v>
      </c>
      <c r="R40" s="15"/>
      <c r="S40" s="15">
        <f t="shared" si="0"/>
        <v>543711154</v>
      </c>
      <c r="U40" s="6"/>
    </row>
    <row r="41" spans="1:21" ht="21" x14ac:dyDescent="0.2">
      <c r="A41" s="4" t="s">
        <v>52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0</v>
      </c>
      <c r="L41" s="15"/>
      <c r="M41" s="15">
        <v>0</v>
      </c>
      <c r="N41" s="15"/>
      <c r="O41" s="15">
        <v>7758000000</v>
      </c>
      <c r="P41" s="15"/>
      <c r="Q41" s="15">
        <v>0</v>
      </c>
      <c r="R41" s="15"/>
      <c r="S41" s="15">
        <f t="shared" si="0"/>
        <v>7758000000</v>
      </c>
      <c r="U41" s="6"/>
    </row>
    <row r="42" spans="1:21" ht="21" x14ac:dyDescent="0.2">
      <c r="A42" s="4" t="s">
        <v>103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0</v>
      </c>
      <c r="L42" s="15"/>
      <c r="M42" s="15">
        <v>0</v>
      </c>
      <c r="N42" s="15"/>
      <c r="O42" s="15">
        <v>10500000000</v>
      </c>
      <c r="P42" s="15"/>
      <c r="Q42" s="15">
        <v>-1320359281</v>
      </c>
      <c r="R42" s="15"/>
      <c r="S42" s="15">
        <f t="shared" si="0"/>
        <v>9179640719</v>
      </c>
      <c r="U42" s="6"/>
    </row>
    <row r="43" spans="1:21" ht="21" x14ac:dyDescent="0.2">
      <c r="A43" s="4" t="s">
        <v>87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0</v>
      </c>
      <c r="L43" s="15"/>
      <c r="M43" s="15">
        <v>0</v>
      </c>
      <c r="N43" s="15"/>
      <c r="O43" s="15">
        <v>817300000</v>
      </c>
      <c r="P43" s="15"/>
      <c r="Q43" s="15">
        <v>0</v>
      </c>
      <c r="R43" s="15"/>
      <c r="S43" s="15">
        <f t="shared" si="0"/>
        <v>817300000</v>
      </c>
      <c r="U43" s="6"/>
    </row>
    <row r="44" spans="1:21" ht="21" x14ac:dyDescent="0.2">
      <c r="A44" s="4" t="s">
        <v>123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0</v>
      </c>
      <c r="L44" s="15"/>
      <c r="M44" s="15">
        <v>0</v>
      </c>
      <c r="N44" s="15"/>
      <c r="O44" s="15">
        <v>562500000</v>
      </c>
      <c r="P44" s="15"/>
      <c r="Q44" s="15">
        <v>-33002901</v>
      </c>
      <c r="R44" s="15"/>
      <c r="S44" s="15">
        <f t="shared" si="0"/>
        <v>529497099</v>
      </c>
      <c r="U44" s="6"/>
    </row>
    <row r="45" spans="1:21" ht="21" x14ac:dyDescent="0.2">
      <c r="A45" s="4" t="s">
        <v>90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0</v>
      </c>
      <c r="L45" s="15"/>
      <c r="M45" s="15">
        <v>0</v>
      </c>
      <c r="N45" s="15"/>
      <c r="O45" s="15">
        <v>292500000</v>
      </c>
      <c r="P45" s="15"/>
      <c r="Q45" s="15">
        <v>0</v>
      </c>
      <c r="R45" s="15"/>
      <c r="S45" s="15">
        <f t="shared" si="0"/>
        <v>292500000</v>
      </c>
      <c r="U45" s="6"/>
    </row>
    <row r="46" spans="1:21" ht="21.75" thickBot="1" x14ac:dyDescent="0.25">
      <c r="A46" s="4" t="s">
        <v>60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0</v>
      </c>
      <c r="L46" s="15"/>
      <c r="M46" s="15">
        <v>0</v>
      </c>
      <c r="N46" s="15"/>
      <c r="O46" s="15">
        <v>15514756200</v>
      </c>
      <c r="P46" s="15"/>
      <c r="Q46" s="15">
        <v>0</v>
      </c>
      <c r="R46" s="15"/>
      <c r="S46" s="15">
        <f t="shared" si="0"/>
        <v>15514756200</v>
      </c>
      <c r="U46" s="6"/>
    </row>
    <row r="47" spans="1:21" ht="21.75" thickBot="1" x14ac:dyDescent="0.25">
      <c r="G47" s="6"/>
      <c r="I47" s="13">
        <f>SUM(I8:I46)</f>
        <v>333213639850</v>
      </c>
      <c r="J47" s="9"/>
      <c r="K47" s="13">
        <f>SUM(K8:K46)</f>
        <v>-25491802079</v>
      </c>
      <c r="L47" s="9"/>
      <c r="M47" s="13">
        <f>SUM(M8:M46)</f>
        <v>307721837771</v>
      </c>
      <c r="N47" s="9"/>
      <c r="O47" s="13">
        <f>SUM(O8:O46)</f>
        <v>1855686169806</v>
      </c>
      <c r="P47" s="9"/>
      <c r="Q47" s="13">
        <f>SUM(Q8:Q46)</f>
        <v>-50346939910</v>
      </c>
      <c r="R47" s="9"/>
      <c r="S47" s="13">
        <f>SUM(S8:S46)</f>
        <v>1805339229896</v>
      </c>
    </row>
    <row r="48" spans="1:21" ht="19.5" thickTop="1" x14ac:dyDescent="0.2">
      <c r="K48" s="15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G62" sqref="G62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2" t="str">
        <f>+سهام!A2</f>
        <v>صندوق سرمایه‌گذاری بخشی صنایع مفید - سیمانو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</row>
    <row r="4" spans="1:13" ht="26.25" x14ac:dyDescent="0.2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3" t="s">
        <v>24</v>
      </c>
      <c r="B6" s="63" t="s">
        <v>24</v>
      </c>
      <c r="C6" s="63" t="s">
        <v>25</v>
      </c>
      <c r="D6" s="63" t="s">
        <v>25</v>
      </c>
      <c r="E6" s="63" t="s">
        <v>25</v>
      </c>
      <c r="F6" s="63" t="s">
        <v>25</v>
      </c>
      <c r="G6" s="63" t="s">
        <v>25</v>
      </c>
      <c r="I6" s="63" t="s">
        <v>26</v>
      </c>
      <c r="J6" s="63" t="s">
        <v>26</v>
      </c>
      <c r="K6" s="63" t="s">
        <v>26</v>
      </c>
      <c r="L6" s="63" t="s">
        <v>26</v>
      </c>
      <c r="M6" s="63" t="s">
        <v>26</v>
      </c>
    </row>
    <row r="7" spans="1:13" ht="27" thickBot="1" x14ac:dyDescent="0.25">
      <c r="A7" s="48" t="s">
        <v>27</v>
      </c>
      <c r="C7" s="48" t="s">
        <v>28</v>
      </c>
      <c r="E7" s="48" t="s">
        <v>29</v>
      </c>
      <c r="G7" s="48" t="s">
        <v>30</v>
      </c>
      <c r="I7" s="48" t="s">
        <v>28</v>
      </c>
      <c r="K7" s="48" t="s">
        <v>29</v>
      </c>
      <c r="M7" s="48" t="s">
        <v>30</v>
      </c>
    </row>
    <row r="8" spans="1:13" ht="19.5" customHeight="1" thickBot="1" x14ac:dyDescent="0.25">
      <c r="A8" s="4" t="s">
        <v>22</v>
      </c>
      <c r="C8" s="6">
        <v>1008925453</v>
      </c>
      <c r="E8" s="6">
        <v>0</v>
      </c>
      <c r="G8" s="6">
        <f>+C8-E8</f>
        <v>1008925453</v>
      </c>
      <c r="I8" s="6">
        <v>15889484792</v>
      </c>
      <c r="K8" s="6">
        <v>0</v>
      </c>
      <c r="M8" s="6">
        <f>+I8-K8</f>
        <v>15889484792</v>
      </c>
    </row>
    <row r="9" spans="1:13" s="4" customFormat="1" ht="21.75" thickBot="1" x14ac:dyDescent="0.25">
      <c r="A9" s="4" t="s">
        <v>15</v>
      </c>
      <c r="C9" s="12">
        <f>SUM(C8:C8)</f>
        <v>1008925453</v>
      </c>
      <c r="E9" s="12">
        <f>SUM(E8:E8)</f>
        <v>0</v>
      </c>
      <c r="G9" s="12">
        <f>SUM(G8:G8)</f>
        <v>1008925453</v>
      </c>
      <c r="I9" s="12">
        <f>SUM(I8:I8)</f>
        <v>15889484792</v>
      </c>
      <c r="K9" s="12">
        <f>SUM(K8:K8)</f>
        <v>0</v>
      </c>
      <c r="M9" s="12">
        <f>SUM(M8:M8)</f>
        <v>15889484792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Z64"/>
  <sheetViews>
    <sheetView rightToLeft="1" topLeftCell="B32" zoomScale="85" zoomScaleNormal="85" workbookViewId="0">
      <selection activeCell="G62" sqref="G62"/>
    </sheetView>
  </sheetViews>
  <sheetFormatPr defaultRowHeight="22.5" x14ac:dyDescent="0.2"/>
  <cols>
    <col min="1" max="1" width="29.375" style="19" bestFit="1" customWidth="1"/>
    <col min="2" max="2" width="0.875" style="19" customWidth="1"/>
    <col min="3" max="3" width="15.7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24.5" style="19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4.5" style="19" customWidth="1"/>
    <col min="18" max="18" width="0.875" style="19" customWidth="1"/>
    <col min="19" max="19" width="15.875" style="19" bestFit="1" customWidth="1"/>
    <col min="20" max="20" width="17" style="19" bestFit="1" customWidth="1"/>
    <col min="21" max="16384" width="9" style="19"/>
  </cols>
  <sheetData>
    <row r="2" spans="1:26" ht="24" x14ac:dyDescent="0.2">
      <c r="A2" s="64" t="str">
        <f>+سهام!A2</f>
        <v>صندوق سرمایه‌گذاری بخشی صنایع مفید - سیمانو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26" ht="24" x14ac:dyDescent="0.2">
      <c r="A3" s="64" t="s">
        <v>23</v>
      </c>
      <c r="B3" s="64" t="s">
        <v>23</v>
      </c>
      <c r="C3" s="64" t="s">
        <v>23</v>
      </c>
      <c r="D3" s="64" t="s">
        <v>23</v>
      </c>
      <c r="E3" s="64" t="s">
        <v>23</v>
      </c>
      <c r="F3" s="64" t="s">
        <v>23</v>
      </c>
      <c r="G3" s="64" t="s">
        <v>23</v>
      </c>
      <c r="H3" s="64" t="s">
        <v>23</v>
      </c>
      <c r="I3" s="64" t="s">
        <v>23</v>
      </c>
      <c r="J3" s="64" t="s">
        <v>23</v>
      </c>
      <c r="K3" s="64" t="s">
        <v>23</v>
      </c>
      <c r="L3" s="64" t="s">
        <v>23</v>
      </c>
      <c r="M3" s="64" t="s">
        <v>23</v>
      </c>
      <c r="N3" s="64" t="s">
        <v>23</v>
      </c>
      <c r="O3" s="64" t="s">
        <v>23</v>
      </c>
      <c r="P3" s="64" t="s">
        <v>23</v>
      </c>
      <c r="Q3" s="64" t="s">
        <v>23</v>
      </c>
    </row>
    <row r="4" spans="1:26" ht="24" x14ac:dyDescent="0.2">
      <c r="A4" s="64" t="str">
        <f>+سهام!A4</f>
        <v>برای ماه منتهی به 1404/05/31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26" ht="24.75" thickBot="1" x14ac:dyDescent="0.25">
      <c r="A6" s="65" t="s">
        <v>3</v>
      </c>
      <c r="C6" s="66" t="s">
        <v>25</v>
      </c>
      <c r="D6" s="66" t="s">
        <v>25</v>
      </c>
      <c r="E6" s="66" t="s">
        <v>25</v>
      </c>
      <c r="F6" s="66" t="s">
        <v>25</v>
      </c>
      <c r="G6" s="66" t="s">
        <v>25</v>
      </c>
      <c r="H6" s="66" t="s">
        <v>25</v>
      </c>
      <c r="I6" s="66" t="s">
        <v>25</v>
      </c>
      <c r="K6" s="66" t="s">
        <v>26</v>
      </c>
      <c r="L6" s="66" t="s">
        <v>26</v>
      </c>
      <c r="M6" s="66" t="s">
        <v>26</v>
      </c>
      <c r="N6" s="66" t="s">
        <v>26</v>
      </c>
      <c r="O6" s="66" t="s">
        <v>26</v>
      </c>
      <c r="P6" s="66" t="s">
        <v>26</v>
      </c>
      <c r="Q6" s="66" t="s">
        <v>26</v>
      </c>
    </row>
    <row r="7" spans="1:26" ht="24.75" thickBot="1" x14ac:dyDescent="0.25">
      <c r="A7" s="66" t="s">
        <v>3</v>
      </c>
      <c r="C7" s="49" t="s">
        <v>7</v>
      </c>
      <c r="E7" s="49" t="s">
        <v>37</v>
      </c>
      <c r="G7" s="49" t="s">
        <v>38</v>
      </c>
      <c r="I7" s="49" t="s">
        <v>40</v>
      </c>
      <c r="K7" s="49" t="s">
        <v>7</v>
      </c>
      <c r="M7" s="49" t="s">
        <v>37</v>
      </c>
      <c r="O7" s="49" t="s">
        <v>38</v>
      </c>
      <c r="Q7" s="49" t="s">
        <v>40</v>
      </c>
    </row>
    <row r="8" spans="1:26" ht="24" x14ac:dyDescent="0.45">
      <c r="A8" s="20" t="s">
        <v>92</v>
      </c>
      <c r="C8" s="21">
        <v>0</v>
      </c>
      <c r="D8" s="21"/>
      <c r="E8" s="21">
        <v>0</v>
      </c>
      <c r="F8" s="21"/>
      <c r="G8" s="21">
        <v>0</v>
      </c>
      <c r="H8" s="21"/>
      <c r="I8" s="21">
        <v>0</v>
      </c>
      <c r="J8" s="21"/>
      <c r="K8" s="21">
        <v>3000000</v>
      </c>
      <c r="L8" s="21"/>
      <c r="M8" s="21">
        <v>11843608767</v>
      </c>
      <c r="N8" s="21"/>
      <c r="O8" s="21">
        <v>8437654440</v>
      </c>
      <c r="P8" s="21"/>
      <c r="Q8" s="21">
        <f>+M8-O8</f>
        <v>3405954327</v>
      </c>
      <c r="S8" s="21"/>
      <c r="T8" s="38"/>
      <c r="U8" s="21"/>
    </row>
    <row r="9" spans="1:26" ht="24" x14ac:dyDescent="0.2">
      <c r="A9" s="20" t="s">
        <v>65</v>
      </c>
      <c r="C9" s="21">
        <v>2862476</v>
      </c>
      <c r="D9" s="21"/>
      <c r="E9" s="21">
        <v>67361873410</v>
      </c>
      <c r="F9" s="21"/>
      <c r="G9" s="21">
        <v>66528661483</v>
      </c>
      <c r="H9" s="21"/>
      <c r="I9" s="21">
        <v>833211927</v>
      </c>
      <c r="J9" s="21"/>
      <c r="K9" s="21">
        <v>3072175</v>
      </c>
      <c r="L9" s="21">
        <v>0</v>
      </c>
      <c r="M9" s="21">
        <v>73524602865</v>
      </c>
      <c r="N9" s="21">
        <v>0</v>
      </c>
      <c r="O9" s="21">
        <v>71507994314</v>
      </c>
      <c r="P9" s="21">
        <v>0</v>
      </c>
      <c r="Q9" s="21">
        <v>2016608551</v>
      </c>
      <c r="S9" s="21"/>
      <c r="T9" s="21"/>
      <c r="U9" s="21"/>
      <c r="V9" s="21"/>
      <c r="W9" s="21"/>
      <c r="X9" s="21"/>
      <c r="Y9" s="21"/>
      <c r="Z9" s="21"/>
    </row>
    <row r="10" spans="1:26" ht="24" x14ac:dyDescent="0.2">
      <c r="A10" s="20" t="s">
        <v>86</v>
      </c>
      <c r="C10" s="21">
        <v>0</v>
      </c>
      <c r="D10" s="21"/>
      <c r="E10" s="21">
        <v>0</v>
      </c>
      <c r="F10" s="21"/>
      <c r="G10" s="21">
        <v>0</v>
      </c>
      <c r="H10" s="21"/>
      <c r="I10" s="21">
        <v>0</v>
      </c>
      <c r="J10" s="21"/>
      <c r="K10" s="21">
        <v>450000</v>
      </c>
      <c r="L10" s="21"/>
      <c r="M10" s="21">
        <v>5072577484</v>
      </c>
      <c r="N10" s="21"/>
      <c r="O10" s="21">
        <v>3457636686</v>
      </c>
      <c r="P10" s="21"/>
      <c r="Q10" s="21">
        <f t="shared" ref="Q10:Q54" si="0">+M10-O10</f>
        <v>1614940798</v>
      </c>
      <c r="S10" s="21"/>
      <c r="T10" s="21"/>
      <c r="U10" s="21"/>
    </row>
    <row r="11" spans="1:26" ht="24" x14ac:dyDescent="0.2">
      <c r="A11" s="20" t="s">
        <v>114</v>
      </c>
      <c r="C11" s="21">
        <v>0</v>
      </c>
      <c r="D11" s="21"/>
      <c r="E11" s="21">
        <v>0</v>
      </c>
      <c r="F11" s="21"/>
      <c r="G11" s="21">
        <v>0</v>
      </c>
      <c r="H11" s="21"/>
      <c r="I11" s="21">
        <v>0</v>
      </c>
      <c r="J11" s="21"/>
      <c r="K11" s="21">
        <v>12587513</v>
      </c>
      <c r="L11" s="21"/>
      <c r="M11" s="21">
        <v>15703334712</v>
      </c>
      <c r="N11" s="21"/>
      <c r="O11" s="21">
        <v>19944524294</v>
      </c>
      <c r="P11" s="21"/>
      <c r="Q11" s="21">
        <f t="shared" si="0"/>
        <v>-4241189582</v>
      </c>
      <c r="S11" s="21"/>
      <c r="T11" s="21"/>
      <c r="U11" s="21"/>
    </row>
    <row r="12" spans="1:26" ht="24" x14ac:dyDescent="0.2">
      <c r="A12" s="20" t="s">
        <v>82</v>
      </c>
      <c r="C12" s="21">
        <v>0</v>
      </c>
      <c r="D12" s="21"/>
      <c r="E12" s="21">
        <v>0</v>
      </c>
      <c r="F12" s="21"/>
      <c r="G12" s="21">
        <v>0</v>
      </c>
      <c r="H12" s="21"/>
      <c r="I12" s="21">
        <v>0</v>
      </c>
      <c r="J12" s="21"/>
      <c r="K12" s="21">
        <v>95000</v>
      </c>
      <c r="L12" s="21"/>
      <c r="M12" s="21">
        <v>2750412111</v>
      </c>
      <c r="N12" s="21"/>
      <c r="O12" s="21">
        <v>1670760671</v>
      </c>
      <c r="P12" s="21"/>
      <c r="Q12" s="21">
        <f t="shared" si="0"/>
        <v>1079651440</v>
      </c>
      <c r="S12" s="21"/>
      <c r="T12" s="21"/>
      <c r="U12" s="21"/>
    </row>
    <row r="13" spans="1:26" ht="24" x14ac:dyDescent="0.2">
      <c r="A13" s="20" t="s">
        <v>56</v>
      </c>
      <c r="C13" s="21">
        <v>0</v>
      </c>
      <c r="D13" s="21"/>
      <c r="E13" s="21">
        <v>0</v>
      </c>
      <c r="F13" s="21"/>
      <c r="G13" s="21">
        <v>0</v>
      </c>
      <c r="H13" s="21"/>
      <c r="I13" s="21">
        <v>0</v>
      </c>
      <c r="J13" s="21"/>
      <c r="K13" s="21">
        <v>2820422</v>
      </c>
      <c r="L13" s="21"/>
      <c r="M13" s="21">
        <v>52126383704</v>
      </c>
      <c r="N13" s="21"/>
      <c r="O13" s="21">
        <v>36175817846</v>
      </c>
      <c r="P13" s="21"/>
      <c r="Q13" s="21">
        <f t="shared" si="0"/>
        <v>15950565858</v>
      </c>
      <c r="S13" s="21"/>
      <c r="T13" s="21"/>
      <c r="U13" s="21"/>
    </row>
    <row r="14" spans="1:26" ht="24" x14ac:dyDescent="0.2">
      <c r="A14" s="20" t="s">
        <v>59</v>
      </c>
      <c r="C14" s="21">
        <v>367357</v>
      </c>
      <c r="D14" s="21"/>
      <c r="E14" s="21">
        <v>7847529849</v>
      </c>
      <c r="F14" s="21"/>
      <c r="G14" s="21">
        <v>6861567336</v>
      </c>
      <c r="H14" s="21"/>
      <c r="I14" s="21">
        <v>985962513</v>
      </c>
      <c r="J14" s="21"/>
      <c r="K14" s="21">
        <v>1546413</v>
      </c>
      <c r="L14" s="21"/>
      <c r="M14" s="21">
        <v>37933812489</v>
      </c>
      <c r="N14" s="21"/>
      <c r="O14" s="21">
        <v>28884210525</v>
      </c>
      <c r="P14" s="21"/>
      <c r="Q14" s="21">
        <f t="shared" si="0"/>
        <v>9049601964</v>
      </c>
      <c r="S14" s="21"/>
      <c r="T14" s="21"/>
      <c r="U14" s="21"/>
    </row>
    <row r="15" spans="1:26" ht="24" x14ac:dyDescent="0.2">
      <c r="A15" s="20" t="s">
        <v>93</v>
      </c>
      <c r="C15" s="21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J15" s="21"/>
      <c r="K15" s="21">
        <v>5120</v>
      </c>
      <c r="L15" s="21"/>
      <c r="M15" s="21">
        <v>19996790</v>
      </c>
      <c r="N15" s="21"/>
      <c r="O15" s="21">
        <v>16880928</v>
      </c>
      <c r="P15" s="21"/>
      <c r="Q15" s="21">
        <f t="shared" si="0"/>
        <v>3115862</v>
      </c>
      <c r="S15" s="21"/>
      <c r="T15" s="21"/>
      <c r="U15" s="21"/>
    </row>
    <row r="16" spans="1:26" ht="24" x14ac:dyDescent="0.2">
      <c r="A16" s="20" t="s">
        <v>64</v>
      </c>
      <c r="C16" s="21">
        <v>0</v>
      </c>
      <c r="D16" s="21"/>
      <c r="E16" s="21">
        <v>0</v>
      </c>
      <c r="F16" s="21"/>
      <c r="G16" s="21">
        <v>0</v>
      </c>
      <c r="H16" s="21"/>
      <c r="I16" s="21">
        <v>0</v>
      </c>
      <c r="J16" s="21"/>
      <c r="K16" s="21">
        <v>1</v>
      </c>
      <c r="L16" s="21"/>
      <c r="M16" s="21">
        <v>1</v>
      </c>
      <c r="N16" s="21"/>
      <c r="O16" s="21">
        <v>14168</v>
      </c>
      <c r="P16" s="21"/>
      <c r="Q16" s="21">
        <f t="shared" si="0"/>
        <v>-14167</v>
      </c>
      <c r="S16" s="21"/>
      <c r="T16" s="21"/>
      <c r="U16" s="21"/>
    </row>
    <row r="17" spans="1:21" ht="24" x14ac:dyDescent="0.2">
      <c r="A17" s="20" t="s">
        <v>97</v>
      </c>
      <c r="C17" s="21">
        <v>0</v>
      </c>
      <c r="D17" s="21"/>
      <c r="E17" s="21">
        <v>0</v>
      </c>
      <c r="F17" s="21"/>
      <c r="G17" s="21">
        <v>0</v>
      </c>
      <c r="H17" s="21"/>
      <c r="I17" s="21">
        <v>0</v>
      </c>
      <c r="J17" s="21"/>
      <c r="K17" s="21">
        <v>7742</v>
      </c>
      <c r="L17" s="21"/>
      <c r="M17" s="21">
        <v>1383344347</v>
      </c>
      <c r="N17" s="21"/>
      <c r="O17" s="21">
        <v>1557779696</v>
      </c>
      <c r="P17" s="21"/>
      <c r="Q17" s="21">
        <f t="shared" si="0"/>
        <v>-174435349</v>
      </c>
      <c r="S17" s="21"/>
      <c r="T17" s="21"/>
      <c r="U17" s="21"/>
    </row>
    <row r="18" spans="1:21" ht="24" x14ac:dyDescent="0.2">
      <c r="A18" s="20" t="s">
        <v>108</v>
      </c>
      <c r="C18" s="21">
        <v>0</v>
      </c>
      <c r="D18" s="21"/>
      <c r="E18" s="21">
        <v>0</v>
      </c>
      <c r="F18" s="21"/>
      <c r="G18" s="21">
        <v>0</v>
      </c>
      <c r="H18" s="21"/>
      <c r="I18" s="21">
        <v>0</v>
      </c>
      <c r="J18" s="21"/>
      <c r="K18" s="21">
        <v>1400000</v>
      </c>
      <c r="L18" s="21"/>
      <c r="M18" s="21">
        <v>10075690835</v>
      </c>
      <c r="N18" s="21"/>
      <c r="O18" s="21">
        <v>8888359620</v>
      </c>
      <c r="P18" s="21"/>
      <c r="Q18" s="21">
        <f t="shared" si="0"/>
        <v>1187331215</v>
      </c>
      <c r="S18" s="21"/>
      <c r="T18" s="21"/>
      <c r="U18" s="21"/>
    </row>
    <row r="19" spans="1:21" ht="24" x14ac:dyDescent="0.2">
      <c r="A19" s="20" t="s">
        <v>63</v>
      </c>
      <c r="C19" s="21">
        <v>0</v>
      </c>
      <c r="D19" s="21"/>
      <c r="E19" s="21">
        <v>0</v>
      </c>
      <c r="F19" s="21"/>
      <c r="G19" s="21">
        <v>0</v>
      </c>
      <c r="H19" s="21"/>
      <c r="I19" s="21">
        <v>0</v>
      </c>
      <c r="J19" s="21"/>
      <c r="K19" s="21">
        <v>501451</v>
      </c>
      <c r="L19" s="21"/>
      <c r="M19" s="21">
        <v>15482397636</v>
      </c>
      <c r="N19" s="21"/>
      <c r="O19" s="21">
        <v>17379882207</v>
      </c>
      <c r="P19" s="21"/>
      <c r="Q19" s="21">
        <f t="shared" si="0"/>
        <v>-1897484571</v>
      </c>
      <c r="S19" s="21"/>
      <c r="T19" s="21"/>
      <c r="U19" s="21"/>
    </row>
    <row r="20" spans="1:21" ht="24" x14ac:dyDescent="0.2">
      <c r="A20" s="20" t="s">
        <v>109</v>
      </c>
      <c r="C20" s="21">
        <v>247103</v>
      </c>
      <c r="D20" s="21"/>
      <c r="E20" s="21">
        <v>27493672703</v>
      </c>
      <c r="F20" s="21"/>
      <c r="G20" s="21">
        <v>15061581441</v>
      </c>
      <c r="H20" s="21"/>
      <c r="I20" s="21">
        <v>12432091262</v>
      </c>
      <c r="J20" s="21"/>
      <c r="K20" s="21">
        <v>923259</v>
      </c>
      <c r="L20" s="21"/>
      <c r="M20" s="21">
        <v>102725331691</v>
      </c>
      <c r="N20" s="21"/>
      <c r="O20" s="21">
        <v>56275078058</v>
      </c>
      <c r="P20" s="21"/>
      <c r="Q20" s="21">
        <f t="shared" si="0"/>
        <v>46450253633</v>
      </c>
      <c r="S20" s="21"/>
      <c r="T20" s="21"/>
      <c r="U20" s="21"/>
    </row>
    <row r="21" spans="1:21" ht="24" x14ac:dyDescent="0.2">
      <c r="A21" s="20" t="s">
        <v>74</v>
      </c>
      <c r="C21" s="21">
        <v>22150</v>
      </c>
      <c r="D21" s="21"/>
      <c r="E21" s="21">
        <v>880731288</v>
      </c>
      <c r="F21" s="21"/>
      <c r="G21" s="21">
        <v>867077008</v>
      </c>
      <c r="H21" s="21"/>
      <c r="I21" s="21">
        <v>13654280</v>
      </c>
      <c r="J21" s="21"/>
      <c r="K21" s="21">
        <v>3727477</v>
      </c>
      <c r="L21" s="21"/>
      <c r="M21" s="21">
        <v>170781691770</v>
      </c>
      <c r="N21" s="21"/>
      <c r="O21" s="21">
        <v>145914655569</v>
      </c>
      <c r="P21" s="21"/>
      <c r="Q21" s="21">
        <f t="shared" si="0"/>
        <v>24867036201</v>
      </c>
      <c r="S21" s="21"/>
      <c r="T21" s="21"/>
      <c r="U21" s="21"/>
    </row>
    <row r="22" spans="1:21" ht="24" x14ac:dyDescent="0.2">
      <c r="A22" s="20" t="s">
        <v>96</v>
      </c>
      <c r="C22" s="21">
        <v>7563618</v>
      </c>
      <c r="D22" s="21"/>
      <c r="E22" s="21">
        <v>59453630226</v>
      </c>
      <c r="F22" s="21"/>
      <c r="G22" s="21">
        <v>32239818817</v>
      </c>
      <c r="H22" s="21"/>
      <c r="I22" s="21">
        <v>27213811409</v>
      </c>
      <c r="J22" s="21"/>
      <c r="K22" s="21">
        <v>11671049</v>
      </c>
      <c r="L22" s="21"/>
      <c r="M22" s="21">
        <v>93923652082</v>
      </c>
      <c r="N22" s="21"/>
      <c r="O22" s="21">
        <v>49747687593</v>
      </c>
      <c r="P22" s="21"/>
      <c r="Q22" s="21">
        <f t="shared" si="0"/>
        <v>44175964489</v>
      </c>
      <c r="S22" s="21"/>
      <c r="T22" s="21"/>
      <c r="U22" s="21"/>
    </row>
    <row r="23" spans="1:21" ht="24" x14ac:dyDescent="0.2">
      <c r="A23" s="20" t="s">
        <v>55</v>
      </c>
      <c r="C23" s="21">
        <v>0</v>
      </c>
      <c r="D23" s="21"/>
      <c r="E23" s="21">
        <v>0</v>
      </c>
      <c r="F23" s="21"/>
      <c r="G23" s="21">
        <v>0</v>
      </c>
      <c r="H23" s="21"/>
      <c r="I23" s="21">
        <v>0</v>
      </c>
      <c r="J23" s="21"/>
      <c r="K23" s="21">
        <v>2666884</v>
      </c>
      <c r="L23" s="21"/>
      <c r="M23" s="21">
        <v>80337688277</v>
      </c>
      <c r="N23" s="21"/>
      <c r="O23" s="21">
        <v>64684791284</v>
      </c>
      <c r="P23" s="21"/>
      <c r="Q23" s="21">
        <f t="shared" si="0"/>
        <v>15652896993</v>
      </c>
      <c r="S23" s="21"/>
      <c r="T23" s="21"/>
      <c r="U23" s="21"/>
    </row>
    <row r="24" spans="1:21" ht="24" x14ac:dyDescent="0.2">
      <c r="A24" s="20" t="s">
        <v>62</v>
      </c>
      <c r="C24" s="21">
        <v>2557360</v>
      </c>
      <c r="D24" s="21"/>
      <c r="E24" s="21">
        <v>20057514054</v>
      </c>
      <c r="F24" s="21"/>
      <c r="G24" s="21">
        <v>21348922127</v>
      </c>
      <c r="H24" s="21"/>
      <c r="I24" s="21">
        <v>-1291408073</v>
      </c>
      <c r="J24" s="21"/>
      <c r="K24" s="21">
        <v>9738639</v>
      </c>
      <c r="L24" s="21"/>
      <c r="M24" s="21">
        <v>81509479701</v>
      </c>
      <c r="N24" s="21"/>
      <c r="O24" s="21">
        <v>80451184017</v>
      </c>
      <c r="P24" s="21"/>
      <c r="Q24" s="21">
        <f t="shared" si="0"/>
        <v>1058295684</v>
      </c>
      <c r="S24" s="21"/>
      <c r="T24" s="21"/>
      <c r="U24" s="21"/>
    </row>
    <row r="25" spans="1:21" ht="24" x14ac:dyDescent="0.2">
      <c r="A25" s="20" t="s">
        <v>87</v>
      </c>
      <c r="C25" s="21">
        <v>0</v>
      </c>
      <c r="D25" s="21"/>
      <c r="E25" s="21">
        <v>0</v>
      </c>
      <c r="F25" s="21"/>
      <c r="G25" s="21">
        <v>0</v>
      </c>
      <c r="H25" s="21"/>
      <c r="I25" s="21">
        <v>0</v>
      </c>
      <c r="J25" s="21"/>
      <c r="K25" s="21">
        <v>371500</v>
      </c>
      <c r="L25" s="21"/>
      <c r="M25" s="21">
        <v>18584497910</v>
      </c>
      <c r="N25" s="21"/>
      <c r="O25" s="21">
        <v>15162776806</v>
      </c>
      <c r="P25" s="21"/>
      <c r="Q25" s="21">
        <f t="shared" si="0"/>
        <v>3421721104</v>
      </c>
      <c r="S25" s="21"/>
      <c r="T25" s="21"/>
      <c r="U25" s="21"/>
    </row>
    <row r="26" spans="1:21" ht="24" x14ac:dyDescent="0.2">
      <c r="A26" s="20" t="s">
        <v>116</v>
      </c>
      <c r="C26" s="21">
        <v>226453</v>
      </c>
      <c r="D26" s="21"/>
      <c r="E26" s="21">
        <v>12655437239</v>
      </c>
      <c r="F26" s="21"/>
      <c r="G26" s="21">
        <v>13950917962</v>
      </c>
      <c r="H26" s="21"/>
      <c r="I26" s="21">
        <v>-1295480723</v>
      </c>
      <c r="J26" s="21"/>
      <c r="K26" s="21">
        <v>1218990</v>
      </c>
      <c r="L26" s="21"/>
      <c r="M26" s="21">
        <v>73143402486</v>
      </c>
      <c r="N26" s="21"/>
      <c r="O26" s="21">
        <v>75097391258</v>
      </c>
      <c r="P26" s="21"/>
      <c r="Q26" s="21">
        <f t="shared" si="0"/>
        <v>-1953988772</v>
      </c>
      <c r="S26" s="21"/>
      <c r="T26" s="21"/>
      <c r="U26" s="21"/>
    </row>
    <row r="27" spans="1:21" ht="24" x14ac:dyDescent="0.2">
      <c r="A27" s="20" t="s">
        <v>122</v>
      </c>
      <c r="C27" s="21">
        <v>0</v>
      </c>
      <c r="D27" s="21"/>
      <c r="E27" s="21">
        <v>0</v>
      </c>
      <c r="F27" s="21"/>
      <c r="G27" s="21">
        <v>0</v>
      </c>
      <c r="H27" s="21"/>
      <c r="I27" s="21">
        <v>0</v>
      </c>
      <c r="J27" s="21"/>
      <c r="K27" s="21">
        <v>135032</v>
      </c>
      <c r="L27" s="21"/>
      <c r="M27" s="21">
        <v>318792831</v>
      </c>
      <c r="N27" s="21"/>
      <c r="O27" s="21">
        <v>317079044</v>
      </c>
      <c r="P27" s="21"/>
      <c r="Q27" s="21">
        <f t="shared" si="0"/>
        <v>1713787</v>
      </c>
      <c r="S27" s="21"/>
      <c r="T27" s="21"/>
      <c r="U27" s="21"/>
    </row>
    <row r="28" spans="1:21" ht="24" x14ac:dyDescent="0.2">
      <c r="A28" s="20" t="s">
        <v>52</v>
      </c>
      <c r="C28" s="21">
        <v>0</v>
      </c>
      <c r="D28" s="21"/>
      <c r="E28" s="21">
        <v>0</v>
      </c>
      <c r="F28" s="21"/>
      <c r="G28" s="21">
        <v>0</v>
      </c>
      <c r="H28" s="21"/>
      <c r="I28" s="21">
        <v>0</v>
      </c>
      <c r="J28" s="21"/>
      <c r="K28" s="21">
        <v>1488491</v>
      </c>
      <c r="L28" s="21"/>
      <c r="M28" s="21">
        <v>72731593458</v>
      </c>
      <c r="N28" s="21"/>
      <c r="O28" s="21">
        <v>59481306039</v>
      </c>
      <c r="P28" s="21"/>
      <c r="Q28" s="21">
        <f t="shared" si="0"/>
        <v>13250287419</v>
      </c>
      <c r="S28" s="21"/>
      <c r="T28" s="21"/>
      <c r="U28" s="21"/>
    </row>
    <row r="29" spans="1:21" ht="24" x14ac:dyDescent="0.2">
      <c r="A29" s="20" t="s">
        <v>69</v>
      </c>
      <c r="C29" s="21">
        <v>0</v>
      </c>
      <c r="D29" s="21"/>
      <c r="E29" s="21">
        <v>0</v>
      </c>
      <c r="F29" s="21"/>
      <c r="G29" s="21">
        <v>0</v>
      </c>
      <c r="H29" s="21"/>
      <c r="I29" s="21">
        <v>0</v>
      </c>
      <c r="J29" s="21"/>
      <c r="K29" s="21">
        <v>2548037</v>
      </c>
      <c r="L29" s="21"/>
      <c r="M29" s="21">
        <v>84795739939</v>
      </c>
      <c r="N29" s="21"/>
      <c r="O29" s="21">
        <v>60252898333</v>
      </c>
      <c r="P29" s="21"/>
      <c r="Q29" s="21">
        <f t="shared" si="0"/>
        <v>24542841606</v>
      </c>
      <c r="S29" s="21"/>
      <c r="T29" s="21"/>
      <c r="U29" s="21"/>
    </row>
    <row r="30" spans="1:21" ht="24" x14ac:dyDescent="0.2">
      <c r="A30" s="20" t="s">
        <v>70</v>
      </c>
      <c r="C30" s="21">
        <v>0</v>
      </c>
      <c r="D30" s="21"/>
      <c r="E30" s="21">
        <v>0</v>
      </c>
      <c r="F30" s="21"/>
      <c r="G30" s="21">
        <v>0</v>
      </c>
      <c r="H30" s="21"/>
      <c r="I30" s="21">
        <v>0</v>
      </c>
      <c r="J30" s="21"/>
      <c r="K30" s="21">
        <v>1550986</v>
      </c>
      <c r="L30" s="21"/>
      <c r="M30" s="21">
        <v>69132295572</v>
      </c>
      <c r="N30" s="21"/>
      <c r="O30" s="21">
        <v>50317270544</v>
      </c>
      <c r="P30" s="21"/>
      <c r="Q30" s="21">
        <f t="shared" si="0"/>
        <v>18815025028</v>
      </c>
      <c r="S30" s="21"/>
      <c r="T30" s="21"/>
      <c r="U30" s="21"/>
    </row>
    <row r="31" spans="1:21" ht="24" x14ac:dyDescent="0.2">
      <c r="A31" s="20" t="s">
        <v>67</v>
      </c>
      <c r="C31" s="21">
        <v>9872903</v>
      </c>
      <c r="D31" s="21"/>
      <c r="E31" s="21">
        <v>33107331126</v>
      </c>
      <c r="F31" s="21"/>
      <c r="G31" s="21">
        <v>33271836001</v>
      </c>
      <c r="H31" s="21"/>
      <c r="I31" s="21">
        <v>-164504875</v>
      </c>
      <c r="J31" s="21"/>
      <c r="K31" s="21">
        <v>21384151</v>
      </c>
      <c r="L31" s="21"/>
      <c r="M31" s="21">
        <v>76088900364</v>
      </c>
      <c r="N31" s="21"/>
      <c r="O31" s="21">
        <v>72064920028</v>
      </c>
      <c r="P31" s="21"/>
      <c r="Q31" s="21">
        <f t="shared" si="0"/>
        <v>4023980336</v>
      </c>
      <c r="S31" s="21"/>
      <c r="T31" s="21"/>
      <c r="U31" s="21"/>
    </row>
    <row r="32" spans="1:21" ht="24" x14ac:dyDescent="0.2">
      <c r="A32" s="20" t="s">
        <v>115</v>
      </c>
      <c r="C32" s="21">
        <v>0</v>
      </c>
      <c r="D32" s="21"/>
      <c r="E32" s="21">
        <v>0</v>
      </c>
      <c r="F32" s="21"/>
      <c r="G32" s="21">
        <v>0</v>
      </c>
      <c r="H32" s="21"/>
      <c r="I32" s="21">
        <v>0</v>
      </c>
      <c r="J32" s="21"/>
      <c r="K32" s="21">
        <v>750000</v>
      </c>
      <c r="L32" s="21"/>
      <c r="M32" s="21">
        <v>2776381679</v>
      </c>
      <c r="N32" s="21"/>
      <c r="O32" s="21">
        <v>2335368591</v>
      </c>
      <c r="P32" s="21"/>
      <c r="Q32" s="21">
        <f t="shared" si="0"/>
        <v>441013088</v>
      </c>
      <c r="S32" s="21"/>
      <c r="T32" s="21"/>
      <c r="U32" s="21"/>
    </row>
    <row r="33" spans="1:25" ht="24" x14ac:dyDescent="0.2">
      <c r="A33" s="20" t="s">
        <v>89</v>
      </c>
      <c r="C33" s="21">
        <v>0</v>
      </c>
      <c r="D33" s="21"/>
      <c r="E33" s="21">
        <v>0</v>
      </c>
      <c r="F33" s="21"/>
      <c r="G33" s="21">
        <v>0</v>
      </c>
      <c r="H33" s="21"/>
      <c r="I33" s="21">
        <v>0</v>
      </c>
      <c r="J33" s="21"/>
      <c r="K33" s="21">
        <v>340000</v>
      </c>
      <c r="L33" s="21"/>
      <c r="M33" s="21">
        <v>3051233562</v>
      </c>
      <c r="N33" s="21"/>
      <c r="O33" s="21">
        <v>2389567758</v>
      </c>
      <c r="P33" s="21"/>
      <c r="Q33" s="21">
        <f t="shared" si="0"/>
        <v>661665804</v>
      </c>
      <c r="S33" s="21"/>
      <c r="T33" s="21"/>
      <c r="U33" s="21"/>
    </row>
    <row r="34" spans="1:25" ht="24" x14ac:dyDescent="0.2">
      <c r="A34" s="20" t="s">
        <v>54</v>
      </c>
      <c r="C34" s="21">
        <v>0</v>
      </c>
      <c r="D34" s="21"/>
      <c r="E34" s="21">
        <v>0</v>
      </c>
      <c r="F34" s="21"/>
      <c r="G34" s="21">
        <v>0</v>
      </c>
      <c r="H34" s="21"/>
      <c r="I34" s="21">
        <v>0</v>
      </c>
      <c r="J34" s="21"/>
      <c r="K34" s="21">
        <v>1200000</v>
      </c>
      <c r="L34" s="21"/>
      <c r="M34" s="21">
        <v>8487198951</v>
      </c>
      <c r="N34" s="21"/>
      <c r="O34" s="21">
        <v>7849018800</v>
      </c>
      <c r="P34" s="21"/>
      <c r="Q34" s="21">
        <f t="shared" si="0"/>
        <v>638180151</v>
      </c>
      <c r="S34" s="21"/>
      <c r="T34" s="21"/>
      <c r="U34" s="21"/>
    </row>
    <row r="35" spans="1:25" ht="24" x14ac:dyDescent="0.2">
      <c r="A35" s="20" t="s">
        <v>85</v>
      </c>
      <c r="C35" s="21">
        <v>0</v>
      </c>
      <c r="D35" s="21"/>
      <c r="E35" s="21">
        <v>0</v>
      </c>
      <c r="F35" s="21"/>
      <c r="G35" s="21">
        <v>0</v>
      </c>
      <c r="H35" s="21"/>
      <c r="I35" s="21">
        <v>0</v>
      </c>
      <c r="J35" s="21"/>
      <c r="K35" s="21">
        <v>800000</v>
      </c>
      <c r="L35" s="21"/>
      <c r="M35" s="21">
        <v>14258707020</v>
      </c>
      <c r="N35" s="21"/>
      <c r="O35" s="21">
        <v>10970752404</v>
      </c>
      <c r="P35" s="21"/>
      <c r="Q35" s="21">
        <f t="shared" si="0"/>
        <v>3287954616</v>
      </c>
      <c r="S35" s="21"/>
      <c r="T35" s="21"/>
      <c r="U35" s="21"/>
    </row>
    <row r="36" spans="1:25" ht="24" x14ac:dyDescent="0.2">
      <c r="A36" s="20" t="s">
        <v>123</v>
      </c>
      <c r="C36" s="21">
        <v>0</v>
      </c>
      <c r="D36" s="21"/>
      <c r="E36" s="21">
        <v>0</v>
      </c>
      <c r="F36" s="21"/>
      <c r="G36" s="21">
        <v>0</v>
      </c>
      <c r="H36" s="21"/>
      <c r="I36" s="21">
        <v>0</v>
      </c>
      <c r="J36" s="21"/>
      <c r="K36" s="21">
        <v>1875000</v>
      </c>
      <c r="L36" s="21"/>
      <c r="M36" s="21">
        <v>6789982811</v>
      </c>
      <c r="N36" s="21"/>
      <c r="O36" s="21">
        <v>5911612875</v>
      </c>
      <c r="P36" s="21"/>
      <c r="Q36" s="21">
        <f t="shared" si="0"/>
        <v>878369936</v>
      </c>
      <c r="S36" s="21"/>
      <c r="T36" s="21"/>
      <c r="U36" s="21"/>
    </row>
    <row r="37" spans="1:25" ht="24" x14ac:dyDescent="0.2">
      <c r="A37" s="20" t="s">
        <v>58</v>
      </c>
      <c r="C37" s="21">
        <v>1140535</v>
      </c>
      <c r="D37" s="21"/>
      <c r="E37" s="21">
        <v>76959791168</v>
      </c>
      <c r="F37" s="21"/>
      <c r="G37" s="21">
        <v>52560595184</v>
      </c>
      <c r="H37" s="21"/>
      <c r="I37" s="21">
        <v>24399195984</v>
      </c>
      <c r="J37" s="21"/>
      <c r="K37" s="21">
        <v>2997491</v>
      </c>
      <c r="L37" s="21"/>
      <c r="M37" s="21">
        <v>194987582826</v>
      </c>
      <c r="N37" s="21"/>
      <c r="O37" s="21">
        <v>138136848878</v>
      </c>
      <c r="P37" s="21"/>
      <c r="Q37" s="21">
        <f t="shared" si="0"/>
        <v>56850733948</v>
      </c>
      <c r="S37" s="21"/>
      <c r="T37" s="21"/>
      <c r="U37" s="21"/>
    </row>
    <row r="38" spans="1:25" ht="24" x14ac:dyDescent="0.2">
      <c r="A38" s="20" t="s">
        <v>103</v>
      </c>
      <c r="C38" s="21">
        <v>500000</v>
      </c>
      <c r="D38" s="21"/>
      <c r="E38" s="21">
        <v>55751294262</v>
      </c>
      <c r="F38" s="21"/>
      <c r="G38" s="21">
        <v>41038047170</v>
      </c>
      <c r="H38" s="21"/>
      <c r="I38" s="21">
        <v>14713247092</v>
      </c>
      <c r="J38" s="21"/>
      <c r="K38" s="21">
        <v>500000</v>
      </c>
      <c r="L38" s="21"/>
      <c r="M38" s="21">
        <v>55751294262</v>
      </c>
      <c r="N38" s="21"/>
      <c r="O38" s="21">
        <v>41038047170</v>
      </c>
      <c r="P38" s="21"/>
      <c r="Q38" s="21">
        <f t="shared" si="0"/>
        <v>14713247092</v>
      </c>
      <c r="S38" s="21"/>
      <c r="T38" s="21"/>
      <c r="U38" s="21"/>
    </row>
    <row r="39" spans="1:25" ht="24" x14ac:dyDescent="0.2">
      <c r="A39" s="20" t="s">
        <v>84</v>
      </c>
      <c r="C39" s="21">
        <v>0</v>
      </c>
      <c r="D39" s="21"/>
      <c r="E39" s="21">
        <v>0</v>
      </c>
      <c r="F39" s="21"/>
      <c r="G39" s="21">
        <v>0</v>
      </c>
      <c r="H39" s="21"/>
      <c r="I39" s="21">
        <v>0</v>
      </c>
      <c r="J39" s="21"/>
      <c r="K39" s="21">
        <v>200000</v>
      </c>
      <c r="L39" s="21"/>
      <c r="M39" s="21">
        <v>1802212248</v>
      </c>
      <c r="N39" s="21"/>
      <c r="O39" s="21">
        <v>1266148614</v>
      </c>
      <c r="P39" s="21"/>
      <c r="Q39" s="21">
        <f t="shared" si="0"/>
        <v>536063634</v>
      </c>
      <c r="S39" s="21"/>
      <c r="T39" s="21"/>
      <c r="U39" s="21"/>
    </row>
    <row r="40" spans="1:25" ht="24" x14ac:dyDescent="0.2">
      <c r="A40" s="20" t="s">
        <v>129</v>
      </c>
      <c r="C40" s="21">
        <v>0</v>
      </c>
      <c r="D40" s="21"/>
      <c r="E40" s="21">
        <v>0</v>
      </c>
      <c r="F40" s="21"/>
      <c r="G40" s="21">
        <v>0</v>
      </c>
      <c r="H40" s="21"/>
      <c r="I40" s="21">
        <v>0</v>
      </c>
      <c r="J40" s="21"/>
      <c r="K40" s="21">
        <v>490286</v>
      </c>
      <c r="L40" s="21"/>
      <c r="M40" s="21">
        <v>56115538658</v>
      </c>
      <c r="N40" s="21"/>
      <c r="O40" s="21">
        <v>41093042690</v>
      </c>
      <c r="P40" s="21"/>
      <c r="Q40" s="21">
        <f t="shared" si="0"/>
        <v>15022495968</v>
      </c>
      <c r="S40" s="21"/>
      <c r="T40" s="21"/>
      <c r="U40" s="21"/>
    </row>
    <row r="41" spans="1:25" ht="24" x14ac:dyDescent="0.2">
      <c r="A41" s="20" t="s">
        <v>117</v>
      </c>
      <c r="C41" s="21">
        <v>0</v>
      </c>
      <c r="D41" s="21"/>
      <c r="E41" s="21">
        <v>0</v>
      </c>
      <c r="F41" s="21"/>
      <c r="G41" s="21">
        <v>0</v>
      </c>
      <c r="H41" s="21"/>
      <c r="I41" s="21">
        <v>0</v>
      </c>
      <c r="J41" s="21"/>
      <c r="K41" s="21">
        <v>5765018</v>
      </c>
      <c r="L41" s="21"/>
      <c r="M41" s="21">
        <v>30086259759</v>
      </c>
      <c r="N41" s="21"/>
      <c r="O41" s="21">
        <v>27389831998</v>
      </c>
      <c r="P41" s="21"/>
      <c r="Q41" s="21">
        <f t="shared" si="0"/>
        <v>2696427761</v>
      </c>
      <c r="S41" s="21"/>
      <c r="T41" s="21"/>
      <c r="U41" s="21"/>
    </row>
    <row r="42" spans="1:25" ht="24" x14ac:dyDescent="0.2">
      <c r="A42" s="20" t="s">
        <v>60</v>
      </c>
      <c r="C42" s="21">
        <v>0</v>
      </c>
      <c r="D42" s="21"/>
      <c r="E42" s="21">
        <v>0</v>
      </c>
      <c r="F42" s="21"/>
      <c r="G42" s="21">
        <v>0</v>
      </c>
      <c r="H42" s="21"/>
      <c r="I42" s="21">
        <v>0</v>
      </c>
      <c r="J42" s="21"/>
      <c r="K42" s="21">
        <v>404162</v>
      </c>
      <c r="L42" s="21">
        <v>0</v>
      </c>
      <c r="M42" s="21">
        <v>7711491158</v>
      </c>
      <c r="N42" s="21">
        <v>0</v>
      </c>
      <c r="O42" s="21">
        <v>7664680823</v>
      </c>
      <c r="P42" s="21">
        <v>0</v>
      </c>
      <c r="Q42" s="21">
        <v>46810335</v>
      </c>
      <c r="S42" s="21"/>
      <c r="T42" s="21"/>
      <c r="U42" s="21"/>
      <c r="V42" s="21"/>
      <c r="W42" s="21"/>
      <c r="X42" s="21"/>
      <c r="Y42" s="21"/>
    </row>
    <row r="43" spans="1:25" ht="24" x14ac:dyDescent="0.2">
      <c r="A43" s="20" t="s">
        <v>75</v>
      </c>
      <c r="C43" s="21">
        <v>1387357</v>
      </c>
      <c r="D43" s="21"/>
      <c r="E43" s="21">
        <v>150711572838</v>
      </c>
      <c r="F43" s="21"/>
      <c r="G43" s="21">
        <v>105101380654</v>
      </c>
      <c r="H43" s="21"/>
      <c r="I43" s="21">
        <v>45610192184</v>
      </c>
      <c r="J43" s="21"/>
      <c r="K43" s="21">
        <v>2087357</v>
      </c>
      <c r="L43" s="21"/>
      <c r="M43" s="21">
        <v>226992879808</v>
      </c>
      <c r="N43" s="21"/>
      <c r="O43" s="21">
        <v>158130965997</v>
      </c>
      <c r="P43" s="21"/>
      <c r="Q43" s="21">
        <f t="shared" si="0"/>
        <v>68861913811</v>
      </c>
      <c r="S43" s="21"/>
      <c r="T43" s="21"/>
      <c r="U43" s="21"/>
    </row>
    <row r="44" spans="1:25" ht="24" x14ac:dyDescent="0.2">
      <c r="A44" s="20" t="s">
        <v>112</v>
      </c>
      <c r="C44" s="21">
        <v>0</v>
      </c>
      <c r="D44" s="21"/>
      <c r="E44" s="21">
        <v>0</v>
      </c>
      <c r="F44" s="21"/>
      <c r="G44" s="21">
        <v>0</v>
      </c>
      <c r="H44" s="21"/>
      <c r="I44" s="21">
        <v>0</v>
      </c>
      <c r="J44" s="21"/>
      <c r="K44" s="21">
        <v>20000000</v>
      </c>
      <c r="L44" s="21"/>
      <c r="M44" s="21">
        <v>70023664256</v>
      </c>
      <c r="N44" s="21"/>
      <c r="O44" s="21">
        <v>72927613804</v>
      </c>
      <c r="P44" s="21"/>
      <c r="Q44" s="21">
        <f t="shared" si="0"/>
        <v>-2903949548</v>
      </c>
      <c r="S44" s="21"/>
      <c r="T44" s="21"/>
      <c r="U44" s="21"/>
    </row>
    <row r="45" spans="1:25" ht="24" x14ac:dyDescent="0.2">
      <c r="A45" s="20" t="s">
        <v>77</v>
      </c>
      <c r="C45" s="21">
        <v>3449156</v>
      </c>
      <c r="D45" s="21"/>
      <c r="E45" s="21">
        <v>20057506219</v>
      </c>
      <c r="F45" s="21"/>
      <c r="G45" s="21">
        <v>13847060498</v>
      </c>
      <c r="H45" s="21"/>
      <c r="I45" s="21">
        <v>6210445721</v>
      </c>
      <c r="J45" s="21"/>
      <c r="K45" s="21">
        <v>5570968</v>
      </c>
      <c r="L45" s="21"/>
      <c r="M45" s="21">
        <v>31841919887</v>
      </c>
      <c r="N45" s="21"/>
      <c r="O45" s="21">
        <v>21699564509</v>
      </c>
      <c r="P45" s="21"/>
      <c r="Q45" s="21">
        <f t="shared" si="0"/>
        <v>10142355378</v>
      </c>
      <c r="S45" s="21"/>
      <c r="T45" s="21"/>
      <c r="U45" s="21"/>
    </row>
    <row r="46" spans="1:25" ht="24" x14ac:dyDescent="0.2">
      <c r="A46" s="20" t="s">
        <v>57</v>
      </c>
      <c r="C46" s="21">
        <v>0</v>
      </c>
      <c r="D46" s="21"/>
      <c r="E46" s="21">
        <v>0</v>
      </c>
      <c r="F46" s="21"/>
      <c r="G46" s="21">
        <v>0</v>
      </c>
      <c r="H46" s="21"/>
      <c r="I46" s="21">
        <v>0</v>
      </c>
      <c r="J46" s="21"/>
      <c r="K46" s="21">
        <v>1137332</v>
      </c>
      <c r="L46" s="21"/>
      <c r="M46" s="21">
        <v>58259381483</v>
      </c>
      <c r="N46" s="21"/>
      <c r="O46" s="21">
        <v>45103325718</v>
      </c>
      <c r="P46" s="21"/>
      <c r="Q46" s="21">
        <f t="shared" si="0"/>
        <v>13156055765</v>
      </c>
      <c r="S46" s="21"/>
      <c r="T46" s="21"/>
      <c r="U46" s="21"/>
    </row>
    <row r="47" spans="1:25" ht="24" x14ac:dyDescent="0.2">
      <c r="A47" s="20" t="s">
        <v>72</v>
      </c>
      <c r="C47" s="21">
        <v>0</v>
      </c>
      <c r="D47" s="21"/>
      <c r="E47" s="21">
        <v>0</v>
      </c>
      <c r="F47" s="21"/>
      <c r="G47" s="21">
        <v>0</v>
      </c>
      <c r="H47" s="21"/>
      <c r="I47" s="21">
        <v>0</v>
      </c>
      <c r="J47" s="21"/>
      <c r="K47" s="21">
        <v>110414</v>
      </c>
      <c r="L47" s="21"/>
      <c r="M47" s="21">
        <v>2746121095</v>
      </c>
      <c r="N47" s="21"/>
      <c r="O47" s="21">
        <v>2540875401</v>
      </c>
      <c r="P47" s="21"/>
      <c r="Q47" s="21">
        <f t="shared" si="0"/>
        <v>205245694</v>
      </c>
      <c r="S47" s="21"/>
      <c r="T47" s="21"/>
      <c r="U47" s="21"/>
    </row>
    <row r="48" spans="1:25" ht="24" x14ac:dyDescent="0.2">
      <c r="A48" s="20" t="s">
        <v>111</v>
      </c>
      <c r="C48" s="21">
        <v>0</v>
      </c>
      <c r="D48" s="21"/>
      <c r="E48" s="21">
        <v>0</v>
      </c>
      <c r="F48" s="21"/>
      <c r="G48" s="21">
        <v>0</v>
      </c>
      <c r="H48" s="21"/>
      <c r="I48" s="21">
        <v>0</v>
      </c>
      <c r="J48" s="21"/>
      <c r="K48" s="21">
        <v>1869161</v>
      </c>
      <c r="L48" s="21"/>
      <c r="M48" s="21">
        <v>1151983893</v>
      </c>
      <c r="N48" s="21"/>
      <c r="O48" s="21">
        <v>810312275</v>
      </c>
      <c r="P48" s="21"/>
      <c r="Q48" s="21">
        <f t="shared" si="0"/>
        <v>341671618</v>
      </c>
      <c r="S48" s="21"/>
      <c r="T48" s="21"/>
      <c r="U48" s="21"/>
    </row>
    <row r="49" spans="1:25" ht="24" x14ac:dyDescent="0.2">
      <c r="A49" s="20" t="s">
        <v>53</v>
      </c>
      <c r="C49" s="21">
        <v>0</v>
      </c>
      <c r="D49" s="21"/>
      <c r="E49" s="21">
        <v>0</v>
      </c>
      <c r="F49" s="21"/>
      <c r="G49" s="21">
        <v>0</v>
      </c>
      <c r="H49" s="21"/>
      <c r="I49" s="21">
        <v>0</v>
      </c>
      <c r="J49" s="21"/>
      <c r="K49" s="21">
        <v>1718476</v>
      </c>
      <c r="L49" s="21"/>
      <c r="M49" s="21">
        <v>26798494554</v>
      </c>
      <c r="N49" s="21"/>
      <c r="O49" s="21">
        <v>17959858741</v>
      </c>
      <c r="P49" s="21"/>
      <c r="Q49" s="21">
        <f t="shared" si="0"/>
        <v>8838635813</v>
      </c>
      <c r="S49" s="21"/>
      <c r="T49" s="21"/>
      <c r="U49" s="21"/>
    </row>
    <row r="50" spans="1:25" ht="24" x14ac:dyDescent="0.2">
      <c r="A50" s="20" t="s">
        <v>78</v>
      </c>
      <c r="C50" s="21">
        <v>0</v>
      </c>
      <c r="D50" s="21"/>
      <c r="E50" s="21">
        <v>0</v>
      </c>
      <c r="F50" s="21"/>
      <c r="G50" s="21">
        <v>0</v>
      </c>
      <c r="H50" s="21"/>
      <c r="I50" s="21">
        <v>0</v>
      </c>
      <c r="J50" s="21"/>
      <c r="K50" s="21">
        <v>4999836</v>
      </c>
      <c r="L50" s="21"/>
      <c r="M50" s="21">
        <v>188636178770</v>
      </c>
      <c r="N50" s="21"/>
      <c r="O50" s="21">
        <v>168213947110</v>
      </c>
      <c r="P50" s="21"/>
      <c r="Q50" s="21">
        <f t="shared" si="0"/>
        <v>20422231660</v>
      </c>
      <c r="S50" s="21"/>
      <c r="T50" s="21"/>
      <c r="U50" s="21"/>
    </row>
    <row r="51" spans="1:25" ht="24" x14ac:dyDescent="0.2">
      <c r="A51" s="20" t="s">
        <v>68</v>
      </c>
      <c r="C51" s="21">
        <v>0</v>
      </c>
      <c r="D51" s="21"/>
      <c r="E51" s="21">
        <v>0</v>
      </c>
      <c r="F51" s="21"/>
      <c r="G51" s="21">
        <v>0</v>
      </c>
      <c r="H51" s="21"/>
      <c r="I51" s="21">
        <v>0</v>
      </c>
      <c r="J51" s="21"/>
      <c r="K51" s="21">
        <v>1700000</v>
      </c>
      <c r="L51" s="21"/>
      <c r="M51" s="21">
        <v>18825319358</v>
      </c>
      <c r="N51" s="21"/>
      <c r="O51" s="21">
        <v>13528690552</v>
      </c>
      <c r="P51" s="21"/>
      <c r="Q51" s="21">
        <f t="shared" si="0"/>
        <v>5296628806</v>
      </c>
      <c r="S51" s="21"/>
      <c r="T51" s="21"/>
      <c r="U51" s="21"/>
    </row>
    <row r="52" spans="1:25" ht="24" x14ac:dyDescent="0.2">
      <c r="A52" s="20" t="s">
        <v>51</v>
      </c>
      <c r="C52" s="21">
        <v>0</v>
      </c>
      <c r="D52" s="21"/>
      <c r="E52" s="21">
        <v>0</v>
      </c>
      <c r="F52" s="21"/>
      <c r="G52" s="21">
        <v>0</v>
      </c>
      <c r="H52" s="21"/>
      <c r="I52" s="21">
        <v>0</v>
      </c>
      <c r="J52" s="21"/>
      <c r="K52" s="21">
        <v>780000</v>
      </c>
      <c r="L52" s="21"/>
      <c r="M52" s="21">
        <v>2453486269</v>
      </c>
      <c r="N52" s="21"/>
      <c r="O52" s="21">
        <v>2319098769</v>
      </c>
      <c r="P52" s="21"/>
      <c r="Q52" s="21">
        <f t="shared" si="0"/>
        <v>134387500</v>
      </c>
      <c r="S52" s="21"/>
      <c r="T52" s="21"/>
      <c r="U52" s="21"/>
    </row>
    <row r="53" spans="1:25" ht="24" x14ac:dyDescent="0.2">
      <c r="A53" s="20" t="s">
        <v>90</v>
      </c>
      <c r="C53" s="21">
        <v>0</v>
      </c>
      <c r="D53" s="21"/>
      <c r="E53" s="21">
        <v>0</v>
      </c>
      <c r="F53" s="21"/>
      <c r="G53" s="21">
        <v>0</v>
      </c>
      <c r="H53" s="21"/>
      <c r="I53" s="21">
        <v>0</v>
      </c>
      <c r="J53" s="21"/>
      <c r="K53" s="21">
        <v>900000</v>
      </c>
      <c r="L53" s="21"/>
      <c r="M53" s="21">
        <v>3614365877</v>
      </c>
      <c r="N53" s="21"/>
      <c r="O53" s="21">
        <v>3252850906</v>
      </c>
      <c r="P53" s="21"/>
      <c r="Q53" s="21">
        <f t="shared" si="0"/>
        <v>361514971</v>
      </c>
      <c r="S53" s="21"/>
      <c r="T53" s="21"/>
      <c r="U53" s="21"/>
    </row>
    <row r="54" spans="1:25" ht="24.75" thickBot="1" x14ac:dyDescent="0.25">
      <c r="A54" s="20" t="s">
        <v>99</v>
      </c>
      <c r="C54" s="21">
        <v>0</v>
      </c>
      <c r="D54" s="21"/>
      <c r="E54" s="21">
        <v>0</v>
      </c>
      <c r="F54" s="21"/>
      <c r="G54" s="21">
        <v>0</v>
      </c>
      <c r="H54" s="21"/>
      <c r="I54" s="21">
        <v>0</v>
      </c>
      <c r="J54" s="21"/>
      <c r="K54" s="21">
        <v>4000000</v>
      </c>
      <c r="L54" s="21"/>
      <c r="M54" s="21">
        <v>13081698005</v>
      </c>
      <c r="N54" s="21"/>
      <c r="O54" s="21">
        <v>12875681573</v>
      </c>
      <c r="P54" s="21"/>
      <c r="Q54" s="21">
        <f t="shared" si="0"/>
        <v>206016432</v>
      </c>
      <c r="S54" s="21"/>
      <c r="T54" s="21"/>
      <c r="U54" s="21"/>
      <c r="V54" s="21"/>
      <c r="W54" s="21"/>
      <c r="X54" s="21"/>
      <c r="Y54" s="21"/>
    </row>
    <row r="55" spans="1:25" ht="24.75" thickBot="1" x14ac:dyDescent="0.25">
      <c r="E55" s="23">
        <f>SUM(E8:E54)</f>
        <v>532337884382</v>
      </c>
      <c r="F55" s="22"/>
      <c r="G55" s="23">
        <f>SUM(G8:G54)</f>
        <v>402677465681</v>
      </c>
      <c r="H55" s="22"/>
      <c r="I55" s="23">
        <f>SUM(I8:I54)</f>
        <v>129660418701</v>
      </c>
      <c r="J55" s="22"/>
      <c r="K55" s="22" t="s">
        <v>15</v>
      </c>
      <c r="L55" s="22"/>
      <c r="M55" s="23">
        <f>SUM(M8:M54)</f>
        <v>2176232604011</v>
      </c>
      <c r="N55" s="22"/>
      <c r="O55" s="23">
        <f>SUM(O8:O54)</f>
        <v>1733096259924</v>
      </c>
      <c r="P55" s="22"/>
      <c r="Q55" s="23">
        <f>SUM(Q8:Q54)</f>
        <v>443136344087</v>
      </c>
    </row>
    <row r="56" spans="1:25" ht="23.25" thickTop="1" x14ac:dyDescent="0.2"/>
    <row r="57" spans="1:25" x14ac:dyDescent="0.2">
      <c r="Q57" s="24"/>
    </row>
    <row r="58" spans="1:25" x14ac:dyDescent="0.2">
      <c r="I58" s="24"/>
    </row>
    <row r="59" spans="1:25" x14ac:dyDescent="0.2">
      <c r="Q59" s="24"/>
    </row>
    <row r="60" spans="1:25" x14ac:dyDescent="0.2">
      <c r="Q60" s="24"/>
    </row>
    <row r="61" spans="1:25" x14ac:dyDescent="0.2">
      <c r="I61" s="24"/>
      <c r="Q61" s="24"/>
    </row>
    <row r="63" spans="1:25" x14ac:dyDescent="0.45">
      <c r="Q63" s="70"/>
    </row>
    <row r="64" spans="1:25" x14ac:dyDescent="0.2">
      <c r="Q64" s="2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2025-08-29T16:54:32Z</dcterms:modified>
</cp:coreProperties>
</file>