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5\بخشی\"/>
    </mc:Choice>
  </mc:AlternateContent>
  <xr:revisionPtr revIDLastSave="0" documentId="13_ncr:1_{BE15DA28-F04B-4479-98BB-60D177C49DA4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11" state="hidden" r:id="rId6"/>
    <sheet name="درآمد سود سهام" sheetId="12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definedNames>
    <definedName name="_xlnm._FilterDatabase" localSheetId="8" hidden="1">'درآمد ناشی از فروش'!$K$6:$Q$14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7" l="1"/>
  <c r="O10" i="7"/>
  <c r="O11" i="7"/>
  <c r="O12" i="7"/>
  <c r="O13" i="7"/>
  <c r="O14" i="7"/>
  <c r="O15" i="7"/>
  <c r="O8" i="7"/>
  <c r="E9" i="7"/>
  <c r="E10" i="7"/>
  <c r="E11" i="7"/>
  <c r="E12" i="7"/>
  <c r="E13" i="7"/>
  <c r="E14" i="7"/>
  <c r="E15" i="7"/>
  <c r="E8" i="7"/>
  <c r="G8" i="7"/>
  <c r="C8" i="7"/>
  <c r="Q9" i="5"/>
  <c r="Q10" i="5"/>
  <c r="Q11" i="5"/>
  <c r="Q12" i="5"/>
  <c r="Q13" i="5"/>
  <c r="Q14" i="5"/>
  <c r="Q8" i="5"/>
  <c r="Q9" i="13"/>
  <c r="Q10" i="13"/>
  <c r="Q11" i="13"/>
  <c r="Q12" i="13"/>
  <c r="Q13" i="13"/>
  <c r="Q8" i="13"/>
  <c r="S9" i="12"/>
  <c r="S10" i="12"/>
  <c r="S11" i="12"/>
  <c r="S12" i="12"/>
  <c r="S8" i="12"/>
  <c r="S13" i="12" s="1"/>
  <c r="I13" i="12"/>
  <c r="K13" i="12"/>
  <c r="M13" i="12"/>
  <c r="Q13" i="12"/>
  <c r="O13" i="12"/>
  <c r="Y17" i="1"/>
  <c r="M10" i="3"/>
  <c r="A4" i="13"/>
  <c r="G12" i="7" s="1"/>
  <c r="A2" i="13"/>
  <c r="O14" i="13"/>
  <c r="M14" i="13"/>
  <c r="E14" i="13" l="1"/>
  <c r="G14" i="13"/>
  <c r="G11" i="7"/>
  <c r="Q12" i="7"/>
  <c r="Q14" i="7"/>
  <c r="Q11" i="7"/>
  <c r="G15" i="7"/>
  <c r="G14" i="7"/>
  <c r="I14" i="13"/>
  <c r="G10" i="7"/>
  <c r="Q8" i="7"/>
  <c r="Q15" i="7"/>
  <c r="Q10" i="7"/>
  <c r="Q14" i="13"/>
  <c r="C12" i="3"/>
  <c r="E12" i="3"/>
  <c r="M9" i="3"/>
  <c r="G9" i="8" s="1"/>
  <c r="G10" i="8"/>
  <c r="M11" i="3"/>
  <c r="G11" i="8" s="1"/>
  <c r="M8" i="3"/>
  <c r="G8" i="8" s="1"/>
  <c r="G9" i="3"/>
  <c r="C9" i="8" s="1"/>
  <c r="G10" i="3"/>
  <c r="C10" i="8" s="1"/>
  <c r="G11" i="3"/>
  <c r="C11" i="8" s="1"/>
  <c r="G8" i="3"/>
  <c r="C8" i="8" s="1"/>
  <c r="A4" i="12"/>
  <c r="A2" i="12"/>
  <c r="M9" i="7" l="1"/>
  <c r="C9" i="7"/>
  <c r="M10" i="7"/>
  <c r="C10" i="7"/>
  <c r="M11" i="7"/>
  <c r="C11" i="7"/>
  <c r="M12" i="7"/>
  <c r="C12" i="7"/>
  <c r="M15" i="7"/>
  <c r="M13" i="7"/>
  <c r="C13" i="7"/>
  <c r="M14" i="7"/>
  <c r="C14" i="7"/>
  <c r="M8" i="7"/>
  <c r="C15" i="7"/>
  <c r="C12" i="8"/>
  <c r="G16" i="7"/>
  <c r="G12" i="8"/>
  <c r="G12" i="3"/>
  <c r="I12" i="3"/>
  <c r="M12" i="3"/>
  <c r="K12" i="3"/>
  <c r="C10" i="2"/>
  <c r="E10" i="2"/>
  <c r="G10" i="2"/>
  <c r="K10" i="2"/>
  <c r="E17" i="1"/>
  <c r="G17" i="1"/>
  <c r="K17" i="1"/>
  <c r="O17" i="1"/>
  <c r="U17" i="1"/>
  <c r="W17" i="1"/>
  <c r="M16" i="7" l="1"/>
  <c r="E9" i="8"/>
  <c r="C8" i="10"/>
  <c r="I10" i="8"/>
  <c r="I9" i="8"/>
  <c r="E10" i="8"/>
  <c r="E11" i="8"/>
  <c r="E8" i="8"/>
  <c r="I11" i="8"/>
  <c r="I9" i="2" l="1"/>
  <c r="A2" i="5"/>
  <c r="Q15" i="5" l="1"/>
  <c r="I15" i="5"/>
  <c r="I8" i="2"/>
  <c r="I10" i="2" s="1"/>
  <c r="A2" i="11"/>
  <c r="E9" i="11"/>
  <c r="C9" i="11"/>
  <c r="G9" i="10" l="1"/>
  <c r="O15" i="5" l="1"/>
  <c r="M15" i="5"/>
  <c r="G15" i="5"/>
  <c r="E15" i="5"/>
  <c r="A4" i="5"/>
  <c r="A4" i="3"/>
  <c r="A4" i="8"/>
  <c r="A4" i="7"/>
  <c r="A4" i="10"/>
  <c r="A4" i="11" s="1"/>
  <c r="A4" i="2"/>
  <c r="A2" i="3"/>
  <c r="A2" i="8"/>
  <c r="A2" i="7"/>
  <c r="A2" i="10"/>
  <c r="A2" i="2"/>
  <c r="I14" i="7" l="1"/>
  <c r="S13" i="7"/>
  <c r="I13" i="7"/>
  <c r="S15" i="7"/>
  <c r="S8" i="7"/>
  <c r="I9" i="7"/>
  <c r="I12" i="7"/>
  <c r="S9" i="7"/>
  <c r="I10" i="7"/>
  <c r="S10" i="7"/>
  <c r="I11" i="7"/>
  <c r="S11" i="7"/>
  <c r="S12" i="7"/>
  <c r="S14" i="7"/>
  <c r="I15" i="7"/>
  <c r="I8" i="7"/>
  <c r="I8" i="8"/>
  <c r="I12" i="8" s="1"/>
  <c r="C16" i="7"/>
  <c r="I16" i="7" l="1"/>
  <c r="E12" i="8"/>
  <c r="E16" i="7"/>
  <c r="Q16" i="7"/>
  <c r="O16" i="7"/>
  <c r="C7" i="10" l="1"/>
  <c r="C9" i="10" s="1"/>
  <c r="K13" i="7"/>
  <c r="K9" i="7"/>
  <c r="K14" i="7"/>
  <c r="K12" i="7"/>
  <c r="K15" i="7"/>
  <c r="K10" i="7"/>
  <c r="K8" i="7"/>
  <c r="K11" i="7"/>
  <c r="S16" i="7"/>
  <c r="U13" i="7" l="1"/>
  <c r="U15" i="7"/>
  <c r="E8" i="10"/>
  <c r="E7" i="10"/>
  <c r="K16" i="7"/>
  <c r="U14" i="7"/>
  <c r="U10" i="7"/>
  <c r="U12" i="7"/>
  <c r="U8" i="7"/>
  <c r="U11" i="7"/>
  <c r="U9" i="7"/>
  <c r="E9" i="10" l="1"/>
  <c r="U16" i="7"/>
</calcChain>
</file>

<file path=xl/sharedStrings.xml><?xml version="1.0" encoding="utf-8"?>
<sst xmlns="http://schemas.openxmlformats.org/spreadsheetml/2006/main" count="688" uniqueCount="68">
  <si>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</si>
  <si>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</si>
  <si>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</si>
  <si>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</si>
  <si>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</si>
  <si>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</si>
  <si>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</si>
  <si>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</si>
  <si>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</si>
  <si>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</si>
  <si>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</si>
  <si>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</si>
  <si>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</si>
  <si>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</si>
  <si>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</si>
  <si>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</si>
  <si>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</si>
  <si>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</si>
  <si>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</si>
  <si>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</si>
  <si>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</si>
  <si>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</si>
  <si>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</si>
  <si>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</si>
  <si>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</si>
  <si>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</si>
  <si>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</si>
  <si>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</si>
  <si>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</si>
  <si>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</si>
  <si>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</si>
  <si>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</si>
  <si>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</si>
  <si>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</si>
  <si>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</si>
  <si>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</si>
  <si>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</si>
  <si>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</si>
  <si>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</si>
  <si>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</si>
  <si>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</si>
  <si>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</si>
  <si>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</si>
  <si>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</si>
  <si>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</si>
  <si>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</si>
  <si>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</si>
  <si>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</si>
  <si>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</si>
  <si>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</si>
  <si>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</si>
  <si>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</si>
  <si>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شمش طلا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</si>
  <si>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</si>
  <si>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</si>
  <si>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</si>
  <si>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</si>
  <si>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</si>
  <si>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</si>
  <si>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</si>
  <si>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</si>
  <si>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-</t>
  </si>
  <si>
    <t>سود و زیان ناشی از فروش</t>
  </si>
  <si>
    <t>ح . سنگ آهن گهرزمین</t>
  </si>
  <si>
    <t>1404/04/31</t>
  </si>
  <si>
    <t>برای ماه منتهی به 1404/05/31</t>
  </si>
  <si>
    <t>1404/05/31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</si>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</sst>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_-;\(#,###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5" fillId="0" borderId="0"/>
  </cellStyleXfs>
  <cellXfs count="69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3" fontId="4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0" fontId="2" fillId="0" borderId="0" xfId="2" applyFont="1" applyFill="1" applyAlignment="1">
      <alignment horizontal="center"/>
    </xf>
    <xf numFmtId="0" fontId="4" fillId="0" borderId="0" xfId="2" applyFont="1" applyFill="1" applyAlignment="1">
      <alignment horizontal="center"/>
    </xf>
    <xf numFmtId="3" fontId="2" fillId="0" borderId="0" xfId="2" applyNumberFormat="1" applyFont="1" applyFill="1" applyAlignment="1">
      <alignment horizontal="center"/>
    </xf>
    <xf numFmtId="0" fontId="2" fillId="0" borderId="0" xfId="2" applyFont="1" applyFill="1"/>
    <xf numFmtId="0" fontId="4" fillId="0" borderId="0" xfId="2" applyFont="1" applyFill="1"/>
    <xf numFmtId="9" fontId="4" fillId="0" borderId="2" xfId="2" applyNumberFormat="1" applyFont="1" applyFill="1" applyBorder="1" applyAlignment="1">
      <alignment horizontal="center" vertical="center"/>
    </xf>
    <xf numFmtId="3" fontId="12" fillId="0" borderId="0" xfId="0" applyNumberFormat="1" applyFont="1" applyFill="1"/>
    <xf numFmtId="3" fontId="11" fillId="0" borderId="0" xfId="0" applyNumberFormat="1" applyFont="1" applyFill="1"/>
    <xf numFmtId="3" fontId="2" fillId="0" borderId="0" xfId="2" applyNumberFormat="1" applyFont="1" applyFill="1"/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9" fillId="0" borderId="0" xfId="2" applyNumberFormat="1" applyFont="1" applyFill="1" applyAlignment="1">
      <alignment horizontal="center" vertical="center"/>
    </xf>
    <xf numFmtId="165" fontId="4" fillId="0" borderId="2" xfId="4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7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9" fillId="0" borderId="0" xfId="5" applyFont="1" applyFill="1" applyAlignment="1">
      <alignment horizontal="right" vertical="center"/>
    </xf>
    <xf numFmtId="164" fontId="7" fillId="0" borderId="0" xfId="5" applyNumberFormat="1" applyFont="1" applyFill="1" applyAlignment="1">
      <alignment horizontal="center" vertical="center"/>
    </xf>
    <xf numFmtId="3" fontId="7" fillId="0" borderId="0" xfId="5" applyNumberFormat="1" applyFont="1" applyFill="1" applyAlignment="1">
      <alignment horizontal="center" vertical="center"/>
    </xf>
    <xf numFmtId="9" fontId="9" fillId="0" borderId="2" xfId="1" applyNumberFormat="1" applyFont="1" applyFill="1" applyBorder="1" applyAlignment="1">
      <alignment horizontal="center" vertical="center"/>
    </xf>
    <xf numFmtId="3" fontId="13" fillId="0" borderId="0" xfId="0" applyNumberFormat="1" applyFont="1" applyFill="1"/>
    <xf numFmtId="164" fontId="9" fillId="0" borderId="2" xfId="5" applyNumberFormat="1" applyFont="1" applyFill="1" applyBorder="1" applyAlignment="1">
      <alignment horizontal="center" vertical="center"/>
    </xf>
    <xf numFmtId="164" fontId="9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1" fillId="0" borderId="0" xfId="0" applyNumberFormat="1" applyFont="1"/>
    <xf numFmtId="3" fontId="12" fillId="0" borderId="0" xfId="0" applyNumberFormat="1" applyFont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XFC18"/>
  <sheetViews>
    <sheetView rightToLeft="1" tabSelected="1" topLeftCell="A3" zoomScale="70" zoomScaleNormal="70" workbookViewId="0">
      <selection activeCell="E29" sqref="E29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875" style="2" bestFit="1" customWidth="1"/>
    <col min="28" max="28" width="10.375" style="2" bestFit="1" customWidth="1"/>
    <col min="29" max="16384" width="9" style="2"/>
  </cols>
  <sheetData>
    <row r="2" spans="1:1023 1026:2047 2049:13311 13313:14334 14337:15360 15363:16383" ht="26.25" x14ac:dyDescent="0.2">
      <c r="A2" s="57" t="s">
        <v>46</v>
      </c>
      <c r="B2" s="57" t="s">
        <v>0</v>
      </c>
      <c r="C2" s="57" t="s">
        <v>0</v>
      </c>
      <c r="D2" s="57" t="s">
        <v>0</v>
      </c>
      <c r="E2" s="57" t="s">
        <v>0</v>
      </c>
      <c r="F2" s="57" t="s">
        <v>0</v>
      </c>
      <c r="G2" s="57" t="s">
        <v>0</v>
      </c>
      <c r="H2" s="57" t="s">
        <v>0</v>
      </c>
      <c r="I2" s="57" t="s">
        <v>0</v>
      </c>
      <c r="J2" s="57" t="s">
        <v>0</v>
      </c>
      <c r="K2" s="57" t="s">
        <v>0</v>
      </c>
      <c r="L2" s="57" t="s">
        <v>0</v>
      </c>
      <c r="M2" s="57" t="s">
        <v>0</v>
      </c>
      <c r="N2" s="57" t="s">
        <v>0</v>
      </c>
      <c r="O2" s="57" t="s">
        <v>0</v>
      </c>
      <c r="P2" s="57" t="s">
        <v>0</v>
      </c>
      <c r="Q2" s="57" t="s">
        <v>0</v>
      </c>
      <c r="R2" s="57" t="s">
        <v>0</v>
      </c>
      <c r="S2" s="57" t="s">
        <v>0</v>
      </c>
      <c r="T2" s="57" t="s">
        <v>0</v>
      </c>
      <c r="U2" s="57" t="s">
        <v>0</v>
      </c>
      <c r="V2" s="57" t="s">
        <v>0</v>
      </c>
      <c r="W2" s="57" t="s">
        <v>0</v>
      </c>
      <c r="X2" s="57" t="s">
        <v>0</v>
      </c>
      <c r="Y2" s="57" t="s">
        <v>0</v>
      </c>
    </row>
    <row r="3" spans="1:1023 1026:2047 2049:13311 13313:14334 14337:15360 15363:16383" ht="26.25" x14ac:dyDescent="0.2">
      <c r="A3" s="57" t="s">
        <v>1</v>
      </c>
      <c r="B3" s="57" t="s">
        <v>1</v>
      </c>
      <c r="C3" s="57" t="s">
        <v>1</v>
      </c>
      <c r="D3" s="57" t="s">
        <v>1</v>
      </c>
      <c r="E3" s="57" t="s">
        <v>1</v>
      </c>
      <c r="F3" s="57" t="s">
        <v>1</v>
      </c>
      <c r="G3" s="57" t="s">
        <v>1</v>
      </c>
      <c r="H3" s="57" t="s">
        <v>1</v>
      </c>
      <c r="I3" s="57" t="s">
        <v>1</v>
      </c>
      <c r="J3" s="57" t="s">
        <v>1</v>
      </c>
      <c r="K3" s="57" t="s">
        <v>1</v>
      </c>
      <c r="L3" s="57" t="s">
        <v>1</v>
      </c>
      <c r="M3" s="57" t="s">
        <v>1</v>
      </c>
      <c r="N3" s="57" t="s">
        <v>1</v>
      </c>
      <c r="O3" s="57" t="s">
        <v>1</v>
      </c>
      <c r="P3" s="57" t="s">
        <v>1</v>
      </c>
      <c r="Q3" s="57" t="s">
        <v>1</v>
      </c>
      <c r="R3" s="57" t="s">
        <v>1</v>
      </c>
      <c r="S3" s="57" t="s">
        <v>1</v>
      </c>
      <c r="T3" s="57" t="s">
        <v>1</v>
      </c>
      <c r="U3" s="57" t="s">
        <v>1</v>
      </c>
      <c r="V3" s="57" t="s">
        <v>1</v>
      </c>
      <c r="W3" s="57" t="s">
        <v>1</v>
      </c>
      <c r="X3" s="57" t="s">
        <v>1</v>
      </c>
      <c r="Y3" s="57" t="s">
        <v>1</v>
      </c>
    </row>
    <row r="4" spans="1:1023 1026:2047 2049:13311 13313:14334 14337:15360 15363:16383" ht="26.25" x14ac:dyDescent="0.2">
      <c r="A4" s="57" t="s">
        <v>65</v>
      </c>
      <c r="B4" s="57" t="s">
        <v>2</v>
      </c>
      <c r="C4" s="57" t="s">
        <v>2</v>
      </c>
      <c r="D4" s="57" t="s">
        <v>2</v>
      </c>
      <c r="E4" s="57" t="s">
        <v>2</v>
      </c>
      <c r="F4" s="57" t="s">
        <v>2</v>
      </c>
      <c r="G4" s="57" t="s">
        <v>2</v>
      </c>
      <c r="H4" s="57" t="s">
        <v>2</v>
      </c>
      <c r="I4" s="57" t="s">
        <v>2</v>
      </c>
      <c r="J4" s="57" t="s">
        <v>2</v>
      </c>
      <c r="K4" s="57" t="s">
        <v>2</v>
      </c>
      <c r="L4" s="57" t="s">
        <v>2</v>
      </c>
      <c r="M4" s="57" t="s">
        <v>2</v>
      </c>
      <c r="N4" s="57" t="s">
        <v>2</v>
      </c>
      <c r="O4" s="57" t="s">
        <v>2</v>
      </c>
      <c r="P4" s="57" t="s">
        <v>2</v>
      </c>
      <c r="Q4" s="57" t="s">
        <v>2</v>
      </c>
      <c r="R4" s="57" t="s">
        <v>2</v>
      </c>
      <c r="S4" s="57" t="s">
        <v>2</v>
      </c>
      <c r="T4" s="57" t="s">
        <v>2</v>
      </c>
      <c r="U4" s="57" t="s">
        <v>2</v>
      </c>
      <c r="V4" s="57" t="s">
        <v>2</v>
      </c>
      <c r="W4" s="57" t="s">
        <v>2</v>
      </c>
      <c r="X4" s="57" t="s">
        <v>2</v>
      </c>
      <c r="Y4" s="57" t="s">
        <v>2</v>
      </c>
    </row>
    <row r="6" spans="1:1023 1026:2047 2049:13311 13313:14334 14337:15360 15363:16383" ht="27" thickBot="1" x14ac:dyDescent="0.25">
      <c r="A6" s="58" t="s">
        <v>3</v>
      </c>
      <c r="C6" s="58" t="s">
        <v>64</v>
      </c>
      <c r="D6" s="58" t="s">
        <v>4</v>
      </c>
      <c r="E6" s="58" t="s">
        <v>4</v>
      </c>
      <c r="F6" s="58" t="s">
        <v>4</v>
      </c>
      <c r="G6" s="58" t="s">
        <v>4</v>
      </c>
      <c r="I6" s="58" t="s">
        <v>5</v>
      </c>
      <c r="J6" s="58" t="s">
        <v>5</v>
      </c>
      <c r="K6" s="58" t="s">
        <v>5</v>
      </c>
      <c r="L6" s="58" t="s">
        <v>5</v>
      </c>
      <c r="M6" s="58" t="s">
        <v>5</v>
      </c>
      <c r="N6" s="58" t="s">
        <v>5</v>
      </c>
      <c r="O6" s="58" t="s">
        <v>5</v>
      </c>
      <c r="Q6" s="58" t="s">
        <v>66</v>
      </c>
      <c r="R6" s="58" t="s">
        <v>6</v>
      </c>
      <c r="S6" s="58" t="s">
        <v>6</v>
      </c>
      <c r="T6" s="58" t="s">
        <v>6</v>
      </c>
      <c r="U6" s="58" t="s">
        <v>6</v>
      </c>
      <c r="V6" s="58" t="s">
        <v>6</v>
      </c>
      <c r="W6" s="58" t="s">
        <v>6</v>
      </c>
      <c r="X6" s="58" t="s">
        <v>6</v>
      </c>
      <c r="Y6" s="58" t="s">
        <v>6</v>
      </c>
    </row>
    <row r="7" spans="1:1023 1026:2047 2049:13311 13313:14334 14337:15360 15363:16383" ht="27" thickBot="1" x14ac:dyDescent="0.25">
      <c r="A7" s="58" t="s">
        <v>3</v>
      </c>
      <c r="C7" s="58" t="s">
        <v>7</v>
      </c>
      <c r="E7" s="58" t="s">
        <v>8</v>
      </c>
      <c r="G7" s="58" t="s">
        <v>9</v>
      </c>
      <c r="I7" s="58" t="s">
        <v>10</v>
      </c>
      <c r="J7" s="58" t="s">
        <v>10</v>
      </c>
      <c r="K7" s="58" t="s">
        <v>10</v>
      </c>
      <c r="M7" s="58" t="s">
        <v>11</v>
      </c>
      <c r="N7" s="58" t="s">
        <v>11</v>
      </c>
      <c r="O7" s="58" t="s">
        <v>11</v>
      </c>
      <c r="Q7" s="58" t="s">
        <v>7</v>
      </c>
      <c r="S7" s="58" t="s">
        <v>12</v>
      </c>
      <c r="U7" s="58" t="s">
        <v>8</v>
      </c>
      <c r="W7" s="58" t="s">
        <v>9</v>
      </c>
      <c r="Y7" s="58" t="s">
        <v>13</v>
      </c>
    </row>
    <row r="8" spans="1:1023 1026:2047 2049:13311 13313:14334 14337:15360 15363:16383" ht="27" thickBot="1" x14ac:dyDescent="0.25">
      <c r="A8" s="58" t="s">
        <v>3</v>
      </c>
      <c r="C8" s="58" t="s">
        <v>7</v>
      </c>
      <c r="E8" s="58" t="s">
        <v>8</v>
      </c>
      <c r="G8" s="58" t="s">
        <v>9</v>
      </c>
      <c r="I8" s="39" t="s">
        <v>7</v>
      </c>
      <c r="K8" s="39" t="s">
        <v>8</v>
      </c>
      <c r="M8" s="39" t="s">
        <v>7</v>
      </c>
      <c r="O8" s="39" t="s">
        <v>14</v>
      </c>
      <c r="Q8" s="58" t="s">
        <v>7</v>
      </c>
      <c r="S8" s="58" t="s">
        <v>12</v>
      </c>
      <c r="U8" s="58" t="s">
        <v>8</v>
      </c>
      <c r="W8" s="58" t="s">
        <v>9</v>
      </c>
      <c r="Y8" s="58" t="s">
        <v>13</v>
      </c>
    </row>
    <row r="9" spans="1:1023 1026:2047 2049:13311 13313:14334 14337:15360 15363:16383" ht="21" x14ac:dyDescent="0.2">
      <c r="A9" s="3" t="s">
        <v>47</v>
      </c>
      <c r="C9" s="35">
        <v>56616128</v>
      </c>
      <c r="D9" s="8"/>
      <c r="E9" s="35">
        <v>758875751402</v>
      </c>
      <c r="F9" s="35"/>
      <c r="G9" s="35">
        <v>634267283172.76794</v>
      </c>
      <c r="H9" s="8"/>
      <c r="I9" s="35">
        <v>0</v>
      </c>
      <c r="J9" s="8"/>
      <c r="K9" s="35">
        <v>0</v>
      </c>
      <c r="L9" s="8"/>
      <c r="M9" s="8">
        <v>-462357</v>
      </c>
      <c r="N9" s="8"/>
      <c r="O9" s="8">
        <v>4628405379</v>
      </c>
      <c r="P9" s="8"/>
      <c r="Q9" s="35">
        <v>56153771</v>
      </c>
      <c r="R9" s="35"/>
      <c r="S9" s="35">
        <v>10330</v>
      </c>
      <c r="T9" s="35"/>
      <c r="U9" s="35">
        <v>752678373938</v>
      </c>
      <c r="V9" s="35"/>
      <c r="W9" s="35">
        <v>576617047126.14099</v>
      </c>
      <c r="Y9" s="1">
        <v>0.14385612566488226</v>
      </c>
      <c r="AA9" s="8"/>
      <c r="AB9" s="8"/>
    </row>
    <row r="10" spans="1:1023 1026:2047 2049:13311 13313:14334 14337:15360 15363:16383" ht="21" x14ac:dyDescent="0.2">
      <c r="A10" s="3" t="s">
        <v>49</v>
      </c>
      <c r="C10" s="35">
        <v>104026134</v>
      </c>
      <c r="D10" s="8"/>
      <c r="E10" s="35">
        <v>786986997629</v>
      </c>
      <c r="F10" s="35"/>
      <c r="G10" s="35">
        <v>730054680229.06201</v>
      </c>
      <c r="H10" s="8"/>
      <c r="I10" s="35">
        <v>13111256</v>
      </c>
      <c r="J10" s="8"/>
      <c r="K10" s="35">
        <v>99270055401</v>
      </c>
      <c r="L10" s="8"/>
      <c r="M10" s="8">
        <v>0</v>
      </c>
      <c r="N10" s="8"/>
      <c r="O10" s="8">
        <v>0</v>
      </c>
      <c r="P10" s="8"/>
      <c r="Q10" s="35">
        <v>117137390</v>
      </c>
      <c r="R10" s="35"/>
      <c r="S10" s="35">
        <v>6270</v>
      </c>
      <c r="T10" s="35"/>
      <c r="U10" s="35">
        <v>886257053033</v>
      </c>
      <c r="V10" s="35"/>
      <c r="W10" s="35">
        <v>730081449259.96497</v>
      </c>
      <c r="Y10" s="1">
        <v>0.18214287842129165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Y10" s="1"/>
      <c r="BB10" s="3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Z10" s="1"/>
      <c r="CC10" s="3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DA10" s="1"/>
      <c r="DD10" s="3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B10" s="1"/>
      <c r="EE10" s="3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C10" s="1"/>
      <c r="FF10" s="3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D10" s="1"/>
      <c r="GG10" s="3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E10" s="1"/>
      <c r="HH10" s="3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F10" s="1"/>
      <c r="II10" s="3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G10" s="1"/>
      <c r="JJ10" s="3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H10" s="1"/>
      <c r="KK10" s="3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I10" s="1"/>
      <c r="LL10" s="3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J10" s="1"/>
      <c r="MM10" s="3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K10" s="1"/>
      <c r="NN10" s="3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L10" s="1"/>
      <c r="OO10" s="3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M10" s="1"/>
      <c r="PP10" s="3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N10" s="1"/>
      <c r="QQ10" s="3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O10" s="1"/>
      <c r="RR10" s="3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P10" s="1"/>
      <c r="SS10" s="3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Q10" s="1"/>
      <c r="TT10" s="3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R10" s="1"/>
      <c r="UU10" s="3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S10" s="1"/>
      <c r="VV10" s="3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T10" s="1"/>
      <c r="WW10" s="3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U10" s="1"/>
      <c r="XX10" s="3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V10" s="1"/>
      <c r="YY10" s="3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W10" s="1"/>
      <c r="ZZ10" s="3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X10" s="1"/>
      <c r="ABA10" s="3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Y10" s="1"/>
      <c r="ACB10" s="3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Z10" s="1"/>
      <c r="ADC10" s="3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EA10" s="1"/>
      <c r="AED10" s="3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B10" s="1"/>
      <c r="AFE10" s="3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C10" s="1"/>
      <c r="AGF10" s="3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D10" s="1"/>
      <c r="AHG10" s="3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E10" s="1"/>
      <c r="AIH10" s="3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F10" s="1"/>
      <c r="AJI10" s="3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G10" s="1"/>
      <c r="AKJ10" s="3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H10" s="1"/>
      <c r="ALK10" s="3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I10" s="1"/>
      <c r="AML10" s="3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J10" s="1"/>
      <c r="ANM10" s="3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K10" s="1"/>
      <c r="AON10" s="3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L10" s="1"/>
      <c r="APO10" s="3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M10" s="1"/>
      <c r="AQP10" s="3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N10" s="1"/>
      <c r="ARQ10" s="3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O10" s="1"/>
      <c r="ASR10" s="3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P10" s="1"/>
      <c r="ATS10" s="3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Q10" s="1"/>
      <c r="AUT10" s="3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R10" s="1"/>
      <c r="AVU10" s="3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S10" s="1"/>
      <c r="AWV10" s="3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T10" s="1"/>
      <c r="AXW10" s="3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U10" s="1"/>
      <c r="AYX10" s="3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V10" s="1"/>
      <c r="AZY10" s="3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W10" s="1"/>
      <c r="BAZ10" s="3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X10" s="1"/>
      <c r="BCA10" s="3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Y10" s="1"/>
      <c r="BDB10" s="3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Z10" s="1"/>
      <c r="BEC10" s="3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FA10" s="1"/>
      <c r="BFD10" s="3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B10" s="1"/>
      <c r="BGE10" s="3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C10" s="1"/>
      <c r="BHF10" s="3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D10" s="1"/>
      <c r="BIG10" s="3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E10" s="1"/>
      <c r="BJH10" s="3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F10" s="1"/>
      <c r="BKI10" s="3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G10" s="1"/>
      <c r="BLJ10" s="3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H10" s="1"/>
      <c r="BMK10" s="3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I10" s="1"/>
      <c r="BNL10" s="3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J10" s="1"/>
      <c r="BOM10" s="3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K10" s="1"/>
      <c r="BPN10" s="3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L10" s="1"/>
      <c r="BQO10" s="3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M10" s="1"/>
      <c r="BRP10" s="3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N10" s="1"/>
      <c r="BSQ10" s="3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O10" s="1"/>
      <c r="BTR10" s="3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P10" s="1"/>
      <c r="BUS10" s="3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Q10" s="1"/>
      <c r="BVT10" s="3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R10" s="1"/>
      <c r="BWU10" s="3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S10" s="1"/>
      <c r="BXV10" s="3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T10" s="1"/>
      <c r="BYW10" s="3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U10" s="1"/>
      <c r="BZX10" s="3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V10" s="1"/>
      <c r="CAY10" s="3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W10" s="1"/>
      <c r="CBZ10" s="3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X10" s="1"/>
      <c r="CDA10" s="3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Y10" s="1"/>
      <c r="CEB10" s="3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Z10" s="1"/>
      <c r="CFC10" s="3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GA10" s="1"/>
      <c r="CGD10" s="3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B10" s="1"/>
      <c r="CHE10" s="3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C10" s="1"/>
      <c r="CIF10" s="3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D10" s="1"/>
      <c r="CJG10" s="3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E10" s="1"/>
      <c r="CKH10" s="3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F10" s="1"/>
      <c r="CLI10" s="3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G10" s="1"/>
      <c r="CMJ10" s="3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H10" s="1"/>
      <c r="CNK10" s="3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I10" s="1"/>
      <c r="COL10" s="3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J10" s="1"/>
      <c r="CPM10" s="3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K10" s="1"/>
      <c r="CQN10" s="3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L10" s="1"/>
      <c r="CRO10" s="3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M10" s="1"/>
      <c r="CSP10" s="3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N10" s="1"/>
      <c r="CTQ10" s="3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O10" s="1"/>
      <c r="CUR10" s="3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P10" s="1"/>
      <c r="CVS10" s="3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Q10" s="1"/>
      <c r="CWT10" s="3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R10" s="1"/>
      <c r="CXU10" s="3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S10" s="1"/>
      <c r="CYV10" s="3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T10" s="1"/>
      <c r="CZW10" s="3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U10" s="1"/>
      <c r="DAX10" s="3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V10" s="1"/>
      <c r="DBY10" s="3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W10" s="1"/>
      <c r="DCZ10" s="3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X10" s="1"/>
      <c r="DEA10" s="3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Y10" s="1"/>
      <c r="DFB10" s="3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Z10" s="1"/>
      <c r="DGC10" s="3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HA10" s="1"/>
      <c r="DHD10" s="3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B10" s="1"/>
      <c r="DIE10" s="3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C10" s="1"/>
      <c r="DJF10" s="3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D10" s="1"/>
      <c r="DKG10" s="3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E10" s="1"/>
      <c r="DLH10" s="3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F10" s="1"/>
      <c r="DMI10" s="3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G10" s="1"/>
      <c r="DNJ10" s="3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H10" s="1"/>
      <c r="DOK10" s="3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I10" s="1"/>
      <c r="DPL10" s="3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J10" s="1"/>
      <c r="DQM10" s="3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K10" s="1"/>
      <c r="DRN10" s="3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L10" s="1"/>
      <c r="DSO10" s="3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M10" s="1"/>
      <c r="DTP10" s="3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N10" s="1"/>
      <c r="DUQ10" s="3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O10" s="1"/>
      <c r="DVR10" s="3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P10" s="1"/>
      <c r="DWS10" s="3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Q10" s="1"/>
      <c r="DXT10" s="3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R10" s="1"/>
      <c r="DYU10" s="3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S10" s="1"/>
      <c r="DZV10" s="3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T10" s="1"/>
      <c r="EAW10" s="3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U10" s="1"/>
      <c r="EBX10" s="3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V10" s="1"/>
      <c r="ECY10" s="3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W10" s="1"/>
      <c r="EDZ10" s="3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X10" s="1"/>
      <c r="EFA10" s="3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Y10" s="1"/>
      <c r="EGB10" s="3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Z10" s="1"/>
      <c r="EHC10" s="3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IA10" s="1"/>
      <c r="EID10" s="3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B10" s="1"/>
      <c r="EJE10" s="3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C10" s="1"/>
      <c r="EKF10" s="3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D10" s="1"/>
      <c r="ELG10" s="3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E10" s="1"/>
      <c r="EMH10" s="3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F10" s="1"/>
      <c r="ENI10" s="3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G10" s="1"/>
      <c r="EOJ10" s="3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H10" s="1"/>
      <c r="EPK10" s="3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I10" s="1"/>
      <c r="EQL10" s="3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J10" s="1"/>
      <c r="ERM10" s="3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K10" s="1"/>
      <c r="ESN10" s="3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L10" s="1"/>
      <c r="ETO10" s="3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M10" s="1"/>
      <c r="EUP10" s="3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N10" s="1"/>
      <c r="EVQ10" s="3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O10" s="1"/>
      <c r="EWR10" s="3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P10" s="1"/>
      <c r="EXS10" s="3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Q10" s="1"/>
      <c r="EYT10" s="3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R10" s="1"/>
      <c r="EZU10" s="3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S10" s="1"/>
      <c r="FAV10" s="3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T10" s="1"/>
      <c r="FBW10" s="3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U10" s="1"/>
      <c r="FCX10" s="3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V10" s="1"/>
      <c r="FDY10" s="3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W10" s="1"/>
      <c r="FEZ10" s="3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X10" s="1"/>
      <c r="FGA10" s="3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Y10" s="1"/>
      <c r="FHB10" s="3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Z10" s="1"/>
      <c r="FIC10" s="3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JA10" s="1"/>
      <c r="FJD10" s="3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B10" s="1"/>
      <c r="FKE10" s="3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C10" s="1"/>
      <c r="FLF10" s="3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D10" s="1"/>
      <c r="FMG10" s="3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E10" s="1"/>
      <c r="FNH10" s="3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F10" s="1"/>
      <c r="FOI10" s="3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G10" s="1"/>
      <c r="FPJ10" s="3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H10" s="1"/>
      <c r="FQK10" s="3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I10" s="1"/>
      <c r="FRL10" s="3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J10" s="1"/>
      <c r="FSM10" s="3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K10" s="1"/>
      <c r="FTN10" s="3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L10" s="1"/>
      <c r="FUO10" s="3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M10" s="1"/>
      <c r="FVP10" s="3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N10" s="1"/>
      <c r="FWQ10" s="3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O10" s="1"/>
      <c r="FXR10" s="3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P10" s="1"/>
      <c r="FYS10" s="3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Q10" s="1"/>
      <c r="FZT10" s="3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R10" s="1"/>
      <c r="GAU10" s="3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S10" s="1"/>
      <c r="GBV10" s="3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T10" s="1"/>
      <c r="GCW10" s="3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U10" s="1"/>
      <c r="GDX10" s="3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V10" s="1"/>
      <c r="GEY10" s="3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W10" s="1"/>
      <c r="GFZ10" s="3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X10" s="1"/>
      <c r="GHA10" s="3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Y10" s="1"/>
      <c r="GIB10" s="3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Z10" s="1"/>
      <c r="GJC10" s="3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KA10" s="1"/>
      <c r="GKD10" s="3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B10" s="1"/>
      <c r="GLE10" s="3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C10" s="1"/>
      <c r="GMF10" s="3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D10" s="1"/>
      <c r="GNG10" s="3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E10" s="1"/>
      <c r="GOH10" s="3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F10" s="1"/>
      <c r="GPI10" s="3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G10" s="1"/>
      <c r="GQJ10" s="3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H10" s="1"/>
      <c r="GRK10" s="3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I10" s="1"/>
      <c r="GSL10" s="3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J10" s="1"/>
      <c r="GTM10" s="3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K10" s="1"/>
      <c r="GUN10" s="3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L10" s="1"/>
      <c r="GVO10" s="3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M10" s="1"/>
      <c r="GWP10" s="3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N10" s="1"/>
      <c r="GXQ10" s="3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O10" s="1"/>
      <c r="GYR10" s="3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P10" s="1"/>
      <c r="GZS10" s="3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Q10" s="1"/>
      <c r="HAT10" s="3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R10" s="1"/>
      <c r="HBU10" s="3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S10" s="1"/>
      <c r="HCV10" s="3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T10" s="1"/>
      <c r="HDW10" s="3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U10" s="1"/>
      <c r="HEX10" s="3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V10" s="1"/>
      <c r="HFY10" s="3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W10" s="1"/>
      <c r="HGZ10" s="3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X10" s="1"/>
      <c r="HIA10" s="3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Y10" s="1"/>
      <c r="HJB10" s="3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Z10" s="1"/>
      <c r="HKC10" s="3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LA10" s="1"/>
      <c r="HLD10" s="3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B10" s="1"/>
      <c r="HME10" s="3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C10" s="1"/>
      <c r="HNF10" s="3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D10" s="1"/>
      <c r="HOG10" s="3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E10" s="1"/>
      <c r="HPH10" s="3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F10" s="1"/>
      <c r="HQI10" s="3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G10" s="1"/>
      <c r="HRJ10" s="3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H10" s="1"/>
      <c r="HSK10" s="3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I10" s="1"/>
      <c r="HTL10" s="3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J10" s="1"/>
      <c r="HUM10" s="3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K10" s="1"/>
      <c r="HVN10" s="3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L10" s="1"/>
      <c r="HWO10" s="3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M10" s="1"/>
      <c r="HXP10" s="3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N10" s="1"/>
      <c r="HYQ10" s="3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O10" s="1"/>
      <c r="HZR10" s="3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P10" s="1"/>
      <c r="IAS10" s="3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Q10" s="1"/>
      <c r="IBT10" s="3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R10" s="1"/>
      <c r="ICU10" s="3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S10" s="1"/>
      <c r="IDV10" s="3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T10" s="1"/>
      <c r="IEW10" s="3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U10" s="1"/>
      <c r="IFX10" s="3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V10" s="1"/>
      <c r="IGY10" s="3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W10" s="1"/>
      <c r="IHZ10" s="3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X10" s="1"/>
      <c r="IJA10" s="3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Y10" s="1"/>
      <c r="IKB10" s="3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Z10" s="1"/>
      <c r="ILC10" s="3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MA10" s="1"/>
      <c r="IMD10" s="3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B10" s="1"/>
      <c r="INE10" s="3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C10" s="1"/>
      <c r="IOF10" s="3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D10" s="1"/>
      <c r="IPG10" s="3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E10" s="1"/>
      <c r="IQH10" s="3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F10" s="1"/>
      <c r="IRI10" s="3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G10" s="1"/>
      <c r="ISJ10" s="3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H10" s="1"/>
      <c r="ITK10" s="3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I10" s="1"/>
      <c r="IUL10" s="3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J10" s="1"/>
      <c r="IVM10" s="3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K10" s="1"/>
      <c r="IWN10" s="3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L10" s="1"/>
      <c r="IXO10" s="3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M10" s="1"/>
      <c r="IYP10" s="3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N10" s="1"/>
      <c r="IZQ10" s="3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O10" s="1"/>
      <c r="JAR10" s="3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P10" s="1"/>
      <c r="JBS10" s="3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Q10" s="1"/>
      <c r="JCT10" s="3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R10" s="1"/>
      <c r="JDU10" s="3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S10" s="1"/>
      <c r="JEV10" s="3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T10" s="1"/>
      <c r="JFW10" s="3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U10" s="1"/>
      <c r="JGX10" s="3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V10" s="1"/>
      <c r="JHY10" s="3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W10" s="1"/>
      <c r="JIZ10" s="3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X10" s="1"/>
      <c r="JKA10" s="3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Y10" s="1"/>
      <c r="JLB10" s="3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Z10" s="1"/>
      <c r="JMC10" s="3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NA10" s="1"/>
      <c r="JND10" s="3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B10" s="1"/>
      <c r="JOE10" s="3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C10" s="1"/>
      <c r="JPF10" s="3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D10" s="1"/>
      <c r="JQG10" s="3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E10" s="1"/>
      <c r="JRH10" s="3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F10" s="1"/>
      <c r="JSI10" s="3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G10" s="1"/>
      <c r="JTJ10" s="3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H10" s="1"/>
      <c r="JUK10" s="3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I10" s="1"/>
      <c r="JVL10" s="3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J10" s="1"/>
      <c r="JWM10" s="3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K10" s="1"/>
      <c r="JXN10" s="3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L10" s="1"/>
      <c r="JYO10" s="3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M10" s="1"/>
      <c r="JZP10" s="3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N10" s="1"/>
      <c r="KAQ10" s="3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O10" s="1"/>
      <c r="KBR10" s="3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P10" s="1"/>
      <c r="KCS10" s="3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Q10" s="1"/>
      <c r="KDT10" s="3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R10" s="1"/>
      <c r="KEU10" s="3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S10" s="1"/>
      <c r="KFV10" s="3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T10" s="1"/>
      <c r="KGW10" s="3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U10" s="1"/>
      <c r="KHX10" s="3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V10" s="1"/>
      <c r="KIY10" s="3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W10" s="1"/>
      <c r="KJZ10" s="3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X10" s="1"/>
      <c r="KLA10" s="3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Y10" s="1"/>
      <c r="KMB10" s="3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Z10" s="1"/>
      <c r="KNC10" s="3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OA10" s="1"/>
      <c r="KOD10" s="3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B10" s="1"/>
      <c r="KPE10" s="3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C10" s="1"/>
      <c r="KQF10" s="3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D10" s="1"/>
      <c r="KRG10" s="3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E10" s="1"/>
      <c r="KSH10" s="3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F10" s="1"/>
      <c r="KTI10" s="3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G10" s="1"/>
      <c r="KUJ10" s="3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H10" s="1"/>
      <c r="KVK10" s="3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I10" s="1"/>
      <c r="KWL10" s="3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J10" s="1"/>
      <c r="KXM10" s="3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K10" s="1"/>
      <c r="KYN10" s="3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L10" s="1"/>
      <c r="KZO10" s="3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M10" s="1"/>
      <c r="LAP10" s="3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N10" s="1"/>
      <c r="LBQ10" s="3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O10" s="1"/>
      <c r="LCR10" s="3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P10" s="1"/>
      <c r="LDS10" s="3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Q10" s="1"/>
      <c r="LET10" s="3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R10" s="1"/>
      <c r="LFU10" s="3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S10" s="1"/>
      <c r="LGV10" s="3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T10" s="1"/>
      <c r="LHW10" s="3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U10" s="1"/>
      <c r="LIX10" s="3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V10" s="1"/>
      <c r="LJY10" s="3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W10" s="1"/>
      <c r="LKZ10" s="3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X10" s="1"/>
      <c r="LMA10" s="3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Y10" s="1"/>
      <c r="LNB10" s="3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Z10" s="1"/>
      <c r="LOC10" s="3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PA10" s="1"/>
      <c r="LPD10" s="3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B10" s="1"/>
      <c r="LQE10" s="3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C10" s="1"/>
      <c r="LRF10" s="3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D10" s="1"/>
      <c r="LSG10" s="3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E10" s="1"/>
      <c r="LTH10" s="3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F10" s="1"/>
      <c r="LUI10" s="3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G10" s="1"/>
      <c r="LVJ10" s="3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H10" s="1"/>
      <c r="LWK10" s="3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I10" s="1"/>
      <c r="LXL10" s="3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J10" s="1"/>
      <c r="LYM10" s="3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K10" s="1"/>
      <c r="LZN10" s="3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L10" s="1"/>
      <c r="MAO10" s="3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M10" s="1"/>
      <c r="MBP10" s="3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N10" s="1"/>
      <c r="MCQ10" s="3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O10" s="1"/>
      <c r="MDR10" s="3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P10" s="1"/>
      <c r="MES10" s="3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Q10" s="1"/>
      <c r="MFT10" s="3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R10" s="1"/>
      <c r="MGU10" s="3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S10" s="1"/>
      <c r="MHV10" s="3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T10" s="1"/>
      <c r="MIW10" s="3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U10" s="1"/>
      <c r="MJX10" s="3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V10" s="1"/>
      <c r="MKY10" s="3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W10" s="1"/>
      <c r="MLZ10" s="3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X10" s="1"/>
      <c r="MNA10" s="3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Y10" s="1"/>
      <c r="MOB10" s="3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Z10" s="1"/>
      <c r="MPC10" s="3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QA10" s="1"/>
      <c r="MQD10" s="3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B10" s="1"/>
      <c r="MRE10" s="3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C10" s="1"/>
      <c r="MSF10" s="3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D10" s="1"/>
      <c r="MTG10" s="3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E10" s="1"/>
      <c r="MUH10" s="3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F10" s="1"/>
      <c r="MVI10" s="3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G10" s="1"/>
      <c r="MWJ10" s="3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H10" s="1"/>
      <c r="MXK10" s="3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I10" s="1"/>
      <c r="MYL10" s="3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J10" s="1"/>
      <c r="MZM10" s="3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K10" s="1"/>
      <c r="NAN10" s="3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L10" s="1"/>
      <c r="NBO10" s="3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M10" s="1"/>
      <c r="NCP10" s="3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N10" s="1"/>
      <c r="NDQ10" s="3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O10" s="1"/>
      <c r="NER10" s="3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P10" s="1"/>
      <c r="NFS10" s="3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Q10" s="1"/>
      <c r="NGT10" s="3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R10" s="1"/>
      <c r="NHU10" s="3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S10" s="1"/>
      <c r="NIV10" s="3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T10" s="1"/>
      <c r="NJW10" s="3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U10" s="1"/>
      <c r="NKX10" s="3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V10" s="1"/>
      <c r="NLY10" s="3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W10" s="1"/>
      <c r="NMZ10" s="3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X10" s="1"/>
      <c r="NOA10" s="3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Y10" s="1"/>
      <c r="NPB10" s="3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Z10" s="1"/>
      <c r="NQC10" s="3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RA10" s="1"/>
      <c r="NRD10" s="3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B10" s="1"/>
      <c r="NSE10" s="3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C10" s="1"/>
      <c r="NTF10" s="3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D10" s="1"/>
      <c r="NUG10" s="3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E10" s="1"/>
      <c r="NVH10" s="3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F10" s="1"/>
      <c r="NWI10" s="3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G10" s="1"/>
      <c r="NXJ10" s="3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H10" s="1"/>
      <c r="NYK10" s="3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I10" s="1"/>
      <c r="NZL10" s="3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J10" s="1"/>
      <c r="OAM10" s="3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K10" s="1"/>
      <c r="OBN10" s="3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L10" s="1"/>
      <c r="OCO10" s="3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M10" s="1"/>
      <c r="ODP10" s="3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N10" s="1"/>
      <c r="OEQ10" s="3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O10" s="1"/>
      <c r="OFR10" s="3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P10" s="1"/>
      <c r="OGS10" s="3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Q10" s="1"/>
      <c r="OHT10" s="3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R10" s="1"/>
      <c r="OIU10" s="3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S10" s="1"/>
      <c r="OJV10" s="3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T10" s="1"/>
      <c r="OKW10" s="3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U10" s="1"/>
      <c r="OLX10" s="3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V10" s="1"/>
      <c r="OMY10" s="3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W10" s="1"/>
      <c r="ONZ10" s="3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X10" s="1"/>
      <c r="OPA10" s="3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Y10" s="1"/>
      <c r="OQB10" s="3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Z10" s="1"/>
      <c r="ORC10" s="3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SA10" s="1"/>
      <c r="OSD10" s="3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B10" s="1"/>
      <c r="OTE10" s="3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C10" s="1"/>
      <c r="OUF10" s="3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D10" s="1"/>
      <c r="OVG10" s="3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E10" s="1"/>
      <c r="OWH10" s="3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F10" s="1"/>
      <c r="OXI10" s="3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G10" s="1"/>
      <c r="OYJ10" s="3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H10" s="1"/>
      <c r="OZK10" s="3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I10" s="1"/>
      <c r="PAL10" s="3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J10" s="1"/>
      <c r="PBM10" s="3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K10" s="1"/>
      <c r="PCN10" s="3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L10" s="1"/>
      <c r="PDO10" s="3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M10" s="1"/>
      <c r="PEP10" s="3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N10" s="1"/>
      <c r="PFQ10" s="3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O10" s="1"/>
      <c r="PGR10" s="3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P10" s="1"/>
      <c r="PHS10" s="3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Q10" s="1"/>
      <c r="PIT10" s="3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R10" s="1"/>
      <c r="PJU10" s="3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S10" s="1"/>
      <c r="PKV10" s="3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T10" s="1"/>
      <c r="PLW10" s="3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U10" s="1"/>
      <c r="PMX10" s="3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V10" s="1"/>
      <c r="PNY10" s="3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W10" s="1"/>
      <c r="POZ10" s="3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X10" s="1"/>
      <c r="PQA10" s="3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Y10" s="1"/>
      <c r="PRB10" s="3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Z10" s="1"/>
      <c r="PSC10" s="3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TA10" s="1"/>
      <c r="PTD10" s="3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B10" s="1"/>
      <c r="PUE10" s="3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C10" s="1"/>
      <c r="PVF10" s="3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D10" s="1"/>
      <c r="PWG10" s="3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E10" s="1"/>
      <c r="PXH10" s="3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F10" s="1"/>
      <c r="PYI10" s="3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G10" s="1"/>
      <c r="PZJ10" s="3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H10" s="1"/>
      <c r="QAK10" s="3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I10" s="1"/>
      <c r="QBL10" s="3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J10" s="1"/>
      <c r="QCM10" s="3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K10" s="1"/>
      <c r="QDN10" s="3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L10" s="1"/>
      <c r="QEO10" s="3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M10" s="1"/>
      <c r="QFP10" s="3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N10" s="1"/>
      <c r="QGQ10" s="3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O10" s="1"/>
      <c r="QHR10" s="3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P10" s="1"/>
      <c r="QIS10" s="3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Q10" s="1"/>
      <c r="QJT10" s="3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R10" s="1"/>
      <c r="QKU10" s="3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S10" s="1"/>
      <c r="QLV10" s="3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T10" s="1"/>
      <c r="QMW10" s="3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U10" s="1"/>
      <c r="QNX10" s="3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V10" s="1"/>
      <c r="QOY10" s="3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W10" s="1"/>
      <c r="QPZ10" s="3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X10" s="1"/>
      <c r="QRA10" s="3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Y10" s="1"/>
      <c r="QSB10" s="3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Z10" s="1"/>
      <c r="QTC10" s="3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UA10" s="1"/>
      <c r="QUD10" s="3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B10" s="1"/>
      <c r="QVE10" s="3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C10" s="1"/>
      <c r="QWF10" s="3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D10" s="1"/>
      <c r="QXG10" s="3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E10" s="1"/>
      <c r="QYH10" s="3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F10" s="1"/>
      <c r="QZI10" s="3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G10" s="1"/>
      <c r="RAJ10" s="3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H10" s="1"/>
      <c r="RBK10" s="3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I10" s="1"/>
      <c r="RCL10" s="3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J10" s="1"/>
      <c r="RDM10" s="3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K10" s="1"/>
      <c r="REN10" s="3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L10" s="1"/>
      <c r="RFO10" s="3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M10" s="1"/>
      <c r="RGP10" s="3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N10" s="1"/>
      <c r="RHQ10" s="3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O10" s="1"/>
      <c r="RIR10" s="3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P10" s="1"/>
      <c r="RJS10" s="3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Q10" s="1"/>
      <c r="RKT10" s="3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R10" s="1"/>
      <c r="RLU10" s="3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S10" s="1"/>
      <c r="RMV10" s="3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T10" s="1"/>
      <c r="RNW10" s="3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U10" s="1"/>
      <c r="ROX10" s="3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V10" s="1"/>
      <c r="RPY10" s="3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W10" s="1"/>
      <c r="RQZ10" s="3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X10" s="1"/>
      <c r="RSA10" s="3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Y10" s="1"/>
      <c r="RTB10" s="3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Z10" s="1"/>
      <c r="RUC10" s="3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VA10" s="1"/>
      <c r="RVD10" s="3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B10" s="1"/>
      <c r="RWE10" s="3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C10" s="1"/>
      <c r="RXF10" s="3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D10" s="1"/>
      <c r="RYG10" s="3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E10" s="1"/>
      <c r="RZH10" s="3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F10" s="1"/>
      <c r="SAI10" s="3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G10" s="1"/>
      <c r="SBJ10" s="3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H10" s="1"/>
      <c r="SCK10" s="3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I10" s="1"/>
      <c r="SDL10" s="3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J10" s="1"/>
      <c r="SEM10" s="3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K10" s="1"/>
      <c r="SFN10" s="3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L10" s="1"/>
      <c r="SGO10" s="3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M10" s="1"/>
      <c r="SHP10" s="3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N10" s="1"/>
      <c r="SIQ10" s="3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O10" s="1"/>
      <c r="SJR10" s="3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P10" s="1"/>
      <c r="SKS10" s="3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Q10" s="1"/>
      <c r="SLT10" s="3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R10" s="1"/>
      <c r="SMU10" s="3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S10" s="1"/>
      <c r="SNV10" s="3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T10" s="1"/>
      <c r="SOW10" s="3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U10" s="1"/>
      <c r="SPX10" s="3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V10" s="1"/>
      <c r="SQY10" s="3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W10" s="1"/>
      <c r="SRZ10" s="3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X10" s="1"/>
      <c r="STA10" s="3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Y10" s="1"/>
      <c r="SUB10" s="3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Z10" s="1"/>
      <c r="SVC10" s="3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WA10" s="1"/>
      <c r="SWD10" s="3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B10" s="1"/>
      <c r="SXE10" s="3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C10" s="1"/>
      <c r="SYF10" s="3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D10" s="1"/>
      <c r="SZG10" s="3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E10" s="1"/>
      <c r="TAH10" s="3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F10" s="1"/>
      <c r="TBI10" s="3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G10" s="1"/>
      <c r="TCJ10" s="3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H10" s="1"/>
      <c r="TDK10" s="3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I10" s="1"/>
      <c r="TEL10" s="3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J10" s="1"/>
      <c r="TFM10" s="3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K10" s="1"/>
      <c r="TGN10" s="3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L10" s="1"/>
      <c r="THO10" s="3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M10" s="1"/>
      <c r="TIP10" s="3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N10" s="1"/>
      <c r="TJQ10" s="3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O10" s="1"/>
      <c r="TKR10" s="3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P10" s="1"/>
      <c r="TLS10" s="3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Q10" s="1"/>
      <c r="TMT10" s="3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R10" s="1"/>
      <c r="TNU10" s="3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S10" s="1"/>
      <c r="TOV10" s="3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T10" s="1"/>
      <c r="TPW10" s="3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U10" s="1"/>
      <c r="TQX10" s="3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V10" s="1"/>
      <c r="TRY10" s="3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W10" s="1"/>
      <c r="TSZ10" s="3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X10" s="1"/>
      <c r="TUA10" s="3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Y10" s="1"/>
      <c r="TVB10" s="3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Z10" s="1"/>
      <c r="TWC10" s="3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XA10" s="1"/>
      <c r="TXD10" s="3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B10" s="1"/>
      <c r="TYE10" s="3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C10" s="1"/>
      <c r="TZF10" s="3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D10" s="1"/>
      <c r="UAG10" s="3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E10" s="1"/>
      <c r="UBH10" s="3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F10" s="1"/>
      <c r="UCI10" s="3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G10" s="1"/>
      <c r="UDJ10" s="3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H10" s="1"/>
      <c r="UEK10" s="3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I10" s="1"/>
      <c r="UFL10" s="3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J10" s="1"/>
      <c r="UGM10" s="3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K10" s="1"/>
      <c r="UHN10" s="3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L10" s="1"/>
      <c r="UIO10" s="3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M10" s="1"/>
      <c r="UJP10" s="3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N10" s="1"/>
      <c r="UKQ10" s="3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O10" s="1"/>
      <c r="ULR10" s="3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P10" s="1"/>
      <c r="UMS10" s="3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Q10" s="1"/>
      <c r="UNT10" s="3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R10" s="1"/>
      <c r="UOU10" s="3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S10" s="1"/>
      <c r="UPV10" s="3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T10" s="1"/>
      <c r="UQW10" s="3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U10" s="1"/>
      <c r="URX10" s="3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V10" s="1"/>
      <c r="USY10" s="3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W10" s="1"/>
      <c r="UTZ10" s="3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X10" s="1"/>
      <c r="UVA10" s="3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Y10" s="1"/>
      <c r="UWB10" s="3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Z10" s="1"/>
      <c r="UXC10" s="3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YA10" s="1"/>
      <c r="UYD10" s="3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B10" s="1"/>
      <c r="UZE10" s="3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C10" s="1"/>
      <c r="VAF10" s="3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D10" s="1"/>
      <c r="VBG10" s="3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E10" s="1"/>
      <c r="VCH10" s="3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F10" s="1"/>
      <c r="VDI10" s="3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G10" s="1"/>
      <c r="VEJ10" s="3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H10" s="1"/>
      <c r="VFK10" s="3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I10" s="1"/>
      <c r="VGL10" s="3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J10" s="1"/>
      <c r="VHM10" s="3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K10" s="1"/>
      <c r="VIN10" s="3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L10" s="1"/>
      <c r="VJO10" s="3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M10" s="1"/>
      <c r="VKP10" s="3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N10" s="1"/>
      <c r="VLQ10" s="3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O10" s="1"/>
      <c r="VMR10" s="3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P10" s="1"/>
      <c r="VNS10" s="3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Q10" s="1"/>
      <c r="VOT10" s="3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R10" s="1"/>
      <c r="VPU10" s="3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S10" s="1"/>
      <c r="VQV10" s="3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T10" s="1"/>
      <c r="VRW10" s="3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U10" s="1"/>
      <c r="VSX10" s="3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V10" s="1"/>
      <c r="VTY10" s="3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W10" s="1"/>
      <c r="VUZ10" s="3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X10" s="1"/>
      <c r="VWA10" s="3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Y10" s="1"/>
      <c r="VXB10" s="3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Z10" s="1"/>
      <c r="VYC10" s="3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ZA10" s="1"/>
      <c r="VZD10" s="3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B10" s="1"/>
      <c r="WAE10" s="3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C10" s="1"/>
      <c r="WBF10" s="3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D10" s="1"/>
      <c r="WCG10" s="3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E10" s="1"/>
      <c r="WDH10" s="3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F10" s="1"/>
      <c r="WEI10" s="3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G10" s="1"/>
      <c r="WFJ10" s="3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H10" s="1"/>
      <c r="WGK10" s="3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I10" s="1"/>
      <c r="WHL10" s="3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J10" s="1"/>
      <c r="WIM10" s="3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K10" s="1"/>
      <c r="WJN10" s="3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L10" s="1"/>
      <c r="WKO10" s="3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M10" s="1"/>
      <c r="WLP10" s="3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N10" s="1"/>
      <c r="WMQ10" s="3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O10" s="1"/>
      <c r="WNR10" s="3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P10" s="1"/>
      <c r="WOS10" s="3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Q10" s="1"/>
      <c r="WPT10" s="3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R10" s="1"/>
      <c r="WQU10" s="3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S10" s="1"/>
      <c r="WRV10" s="3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T10" s="1"/>
      <c r="WSW10" s="3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U10" s="1"/>
      <c r="WTX10" s="3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V10" s="1"/>
      <c r="WUY10" s="3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W10" s="1"/>
      <c r="WVZ10" s="3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X10" s="1"/>
      <c r="WXA10" s="3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Y10" s="1"/>
      <c r="WYB10" s="3"/>
      <c r="WYD10" s="8"/>
      <c r="WYE10" s="8"/>
      <c r="WYF10" s="8"/>
      <c r="WYG10" s="8"/>
      <c r="WYH10" s="8"/>
      <c r="WYI10" s="8"/>
      <c r="WYJ10" s="8"/>
      <c r="WYK10" s="8"/>
      <c r="WYL10" s="8"/>
      <c r="WYM10" s="8"/>
      <c r="WYN10" s="8"/>
      <c r="WYO10" s="8"/>
      <c r="WYP10" s="8"/>
      <c r="WYQ10" s="8"/>
      <c r="WYR10" s="8"/>
      <c r="WYS10" s="8"/>
      <c r="WYT10" s="8"/>
      <c r="WYU10" s="8"/>
      <c r="WYV10" s="8"/>
      <c r="WYW10" s="8"/>
      <c r="WYX10" s="8"/>
      <c r="WYZ10" s="1"/>
      <c r="WZC10" s="3"/>
      <c r="WZE10" s="8"/>
      <c r="WZF10" s="8"/>
      <c r="WZG10" s="8"/>
      <c r="WZH10" s="8"/>
      <c r="WZI10" s="8"/>
      <c r="WZJ10" s="8"/>
      <c r="WZK10" s="8"/>
      <c r="WZL10" s="8"/>
      <c r="WZM10" s="8"/>
      <c r="WZN10" s="8"/>
      <c r="WZO10" s="8"/>
      <c r="WZP10" s="8"/>
      <c r="WZQ10" s="8"/>
      <c r="WZR10" s="8"/>
      <c r="WZS10" s="8"/>
      <c r="WZT10" s="8"/>
      <c r="WZU10" s="8"/>
      <c r="WZV10" s="8"/>
      <c r="WZW10" s="8"/>
      <c r="WZX10" s="8"/>
      <c r="WZY10" s="8"/>
      <c r="XAA10" s="1"/>
      <c r="XAD10" s="3"/>
      <c r="XAF10" s="8"/>
      <c r="XAG10" s="8"/>
      <c r="XAH10" s="8"/>
      <c r="XAI10" s="8"/>
      <c r="XAJ10" s="8"/>
      <c r="XAK10" s="8"/>
      <c r="XAL10" s="8"/>
      <c r="XAM10" s="8"/>
      <c r="XAN10" s="8"/>
      <c r="XAO10" s="8"/>
      <c r="XAP10" s="8"/>
      <c r="XAQ10" s="8"/>
      <c r="XAR10" s="8"/>
      <c r="XAS10" s="8"/>
      <c r="XAT10" s="8"/>
      <c r="XAU10" s="8"/>
      <c r="XAV10" s="8"/>
      <c r="XAW10" s="8"/>
      <c r="XAX10" s="8"/>
      <c r="XAY10" s="8"/>
      <c r="XAZ10" s="8"/>
      <c r="XBB10" s="1"/>
      <c r="XBE10" s="3"/>
      <c r="XBG10" s="8"/>
      <c r="XBH10" s="8"/>
      <c r="XBI10" s="8"/>
      <c r="XBJ10" s="8"/>
      <c r="XBK10" s="8"/>
      <c r="XBL10" s="8"/>
      <c r="XBM10" s="8"/>
      <c r="XBN10" s="8"/>
      <c r="XBO10" s="8"/>
      <c r="XBP10" s="8"/>
      <c r="XBQ10" s="8"/>
      <c r="XBR10" s="8"/>
      <c r="XBS10" s="8"/>
      <c r="XBT10" s="8"/>
      <c r="XBU10" s="8"/>
      <c r="XBV10" s="8"/>
      <c r="XBW10" s="8"/>
      <c r="XBX10" s="8"/>
      <c r="XBY10" s="8"/>
      <c r="XBZ10" s="8"/>
      <c r="XCA10" s="8"/>
      <c r="XCC10" s="1"/>
      <c r="XCF10" s="3"/>
      <c r="XCH10" s="8"/>
      <c r="XCI10" s="8"/>
      <c r="XCJ10" s="8"/>
      <c r="XCK10" s="8"/>
      <c r="XCL10" s="8"/>
      <c r="XCM10" s="8"/>
      <c r="XCN10" s="8"/>
      <c r="XCO10" s="8"/>
      <c r="XCP10" s="8"/>
      <c r="XCQ10" s="8"/>
      <c r="XCR10" s="8"/>
      <c r="XCS10" s="8"/>
      <c r="XCT10" s="8"/>
      <c r="XCU10" s="8"/>
      <c r="XCV10" s="8"/>
      <c r="XCW10" s="8"/>
      <c r="XCX10" s="8"/>
      <c r="XCY10" s="8"/>
      <c r="XCZ10" s="8"/>
      <c r="XDA10" s="8"/>
      <c r="XDB10" s="8"/>
      <c r="XDD10" s="1"/>
      <c r="XDG10" s="3"/>
      <c r="XDI10" s="8"/>
      <c r="XDJ10" s="8"/>
      <c r="XDK10" s="8"/>
      <c r="XDL10" s="8"/>
      <c r="XDM10" s="8"/>
      <c r="XDN10" s="8"/>
      <c r="XDO10" s="8"/>
      <c r="XDP10" s="8"/>
      <c r="XDQ10" s="8"/>
      <c r="XDR10" s="8"/>
      <c r="XDS10" s="8"/>
      <c r="XDT10" s="8"/>
      <c r="XDU10" s="8"/>
      <c r="XDV10" s="8"/>
      <c r="XDW10" s="8"/>
      <c r="XDX10" s="8"/>
      <c r="XDY10" s="8"/>
      <c r="XDZ10" s="8"/>
      <c r="XEA10" s="8"/>
      <c r="XEB10" s="8"/>
      <c r="XEC10" s="8"/>
      <c r="XEE10" s="1"/>
      <c r="XEH10" s="3"/>
      <c r="XEJ10" s="8"/>
      <c r="XEK10" s="8"/>
      <c r="XEL10" s="8"/>
      <c r="XEM10" s="8"/>
      <c r="XEN10" s="8"/>
      <c r="XEO10" s="8"/>
      <c r="XEP10" s="8"/>
      <c r="XEQ10" s="8"/>
      <c r="XER10" s="8"/>
      <c r="XES10" s="8"/>
      <c r="XET10" s="8"/>
      <c r="XEU10" s="8"/>
      <c r="XEV10" s="8"/>
      <c r="XEW10" s="8"/>
      <c r="XEX10" s="8"/>
      <c r="XEY10" s="8"/>
      <c r="XEZ10" s="8"/>
      <c r="XFA10" s="8"/>
      <c r="XFB10" s="8"/>
      <c r="XFC10" s="8"/>
    </row>
    <row r="11" spans="1:1023 1026:2047 2049:13311 13313:14334 14337:15360 15363:16383" ht="21" x14ac:dyDescent="0.2">
      <c r="A11" s="3" t="s">
        <v>50</v>
      </c>
      <c r="C11" s="35">
        <v>405201710</v>
      </c>
      <c r="D11" s="8"/>
      <c r="E11" s="35">
        <v>987972509192</v>
      </c>
      <c r="F11" s="35"/>
      <c r="G11" s="35">
        <v>783428027860.59802</v>
      </c>
      <c r="H11" s="8"/>
      <c r="I11" s="35">
        <v>0</v>
      </c>
      <c r="J11" s="8"/>
      <c r="K11" s="35">
        <v>0</v>
      </c>
      <c r="L11" s="8"/>
      <c r="M11" s="8">
        <v>-43305306</v>
      </c>
      <c r="N11" s="8"/>
      <c r="O11" s="8">
        <v>73114639112</v>
      </c>
      <c r="P11" s="8"/>
      <c r="Q11" s="35">
        <v>361896404</v>
      </c>
      <c r="R11" s="35"/>
      <c r="S11" s="35">
        <v>1560</v>
      </c>
      <c r="T11" s="35"/>
      <c r="U11" s="35">
        <v>882384475441</v>
      </c>
      <c r="V11" s="35"/>
      <c r="W11" s="35">
        <v>561199267818.07202</v>
      </c>
      <c r="Y11" s="1">
        <v>0.14000965250098743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Y11" s="1"/>
      <c r="BB11" s="3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Z11" s="1"/>
      <c r="CC11" s="3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DA11" s="1"/>
      <c r="DD11" s="3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B11" s="1"/>
      <c r="EE11" s="3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C11" s="1"/>
      <c r="FF11" s="3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D11" s="1"/>
      <c r="GG11" s="3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E11" s="1"/>
      <c r="HH11" s="3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F11" s="1"/>
      <c r="II11" s="3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G11" s="1"/>
      <c r="JJ11" s="3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H11" s="1"/>
      <c r="KK11" s="3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I11" s="1"/>
      <c r="LL11" s="3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J11" s="1"/>
      <c r="MM11" s="3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K11" s="1"/>
      <c r="NN11" s="3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L11" s="1"/>
      <c r="OO11" s="3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M11" s="1"/>
      <c r="PP11" s="3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N11" s="1"/>
      <c r="QQ11" s="3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O11" s="1"/>
      <c r="RR11" s="3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P11" s="1"/>
      <c r="SS11" s="3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Q11" s="1"/>
      <c r="TT11" s="3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R11" s="1"/>
      <c r="UU11" s="3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S11" s="1"/>
      <c r="VV11" s="3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T11" s="1"/>
      <c r="WW11" s="3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U11" s="1"/>
      <c r="XX11" s="3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V11" s="1"/>
      <c r="YY11" s="3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W11" s="1"/>
      <c r="ZZ11" s="3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X11" s="1"/>
      <c r="ABA11" s="3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Y11" s="1"/>
      <c r="ACB11" s="3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Z11" s="1"/>
      <c r="ADC11" s="3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EA11" s="1"/>
      <c r="AED11" s="3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B11" s="1"/>
      <c r="AFE11" s="3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C11" s="1"/>
      <c r="AGF11" s="3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D11" s="1"/>
      <c r="AHG11" s="3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E11" s="1"/>
      <c r="AIH11" s="3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F11" s="1"/>
      <c r="AJI11" s="3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G11" s="1"/>
      <c r="AKJ11" s="3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H11" s="1"/>
      <c r="ALK11" s="3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I11" s="1"/>
      <c r="AML11" s="3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J11" s="1"/>
      <c r="ANM11" s="3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K11" s="1"/>
      <c r="AON11" s="3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L11" s="1"/>
      <c r="APO11" s="3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M11" s="1"/>
      <c r="AQP11" s="3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N11" s="1"/>
      <c r="ARQ11" s="3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O11" s="1"/>
      <c r="ASR11" s="3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P11" s="1"/>
      <c r="ATS11" s="3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Q11" s="1"/>
      <c r="AUT11" s="3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R11" s="1"/>
      <c r="AVU11" s="3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S11" s="1"/>
      <c r="AWV11" s="3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T11" s="1"/>
      <c r="AXW11" s="3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U11" s="1"/>
      <c r="AYX11" s="3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V11" s="1"/>
      <c r="AZY11" s="3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W11" s="1"/>
      <c r="BAZ11" s="3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X11" s="1"/>
      <c r="BCA11" s="3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Y11" s="1"/>
      <c r="BDB11" s="3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Z11" s="1"/>
      <c r="BEC11" s="3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FA11" s="1"/>
      <c r="BFD11" s="3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B11" s="1"/>
      <c r="BGE11" s="3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C11" s="1"/>
      <c r="BHF11" s="3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D11" s="1"/>
      <c r="BIG11" s="3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E11" s="1"/>
      <c r="BJH11" s="3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F11" s="1"/>
      <c r="BKI11" s="3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G11" s="1"/>
      <c r="BLJ11" s="3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H11" s="1"/>
      <c r="BMK11" s="3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I11" s="1"/>
      <c r="BNL11" s="3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J11" s="1"/>
      <c r="BOM11" s="3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K11" s="1"/>
      <c r="BPN11" s="3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L11" s="1"/>
      <c r="BQO11" s="3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M11" s="1"/>
      <c r="BRP11" s="3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N11" s="1"/>
      <c r="BSQ11" s="3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O11" s="1"/>
      <c r="BTR11" s="3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P11" s="1"/>
      <c r="BUS11" s="3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Q11" s="1"/>
      <c r="BVT11" s="3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R11" s="1"/>
      <c r="BWU11" s="3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S11" s="1"/>
      <c r="BXV11" s="3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T11" s="1"/>
      <c r="BYW11" s="3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U11" s="1"/>
      <c r="BZX11" s="3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V11" s="1"/>
      <c r="CAY11" s="3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W11" s="1"/>
      <c r="CBZ11" s="3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X11" s="1"/>
      <c r="CDA11" s="3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Y11" s="1"/>
      <c r="CEB11" s="3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Z11" s="1"/>
      <c r="CFC11" s="3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GA11" s="1"/>
      <c r="CGD11" s="3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B11" s="1"/>
      <c r="CHE11" s="3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C11" s="1"/>
      <c r="CIF11" s="3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D11" s="1"/>
      <c r="CJG11" s="3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E11" s="1"/>
      <c r="CKH11" s="3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F11" s="1"/>
      <c r="CLI11" s="3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G11" s="1"/>
      <c r="CMJ11" s="3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H11" s="1"/>
      <c r="CNK11" s="3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I11" s="1"/>
      <c r="COL11" s="3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J11" s="1"/>
      <c r="CPM11" s="3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K11" s="1"/>
      <c r="CQN11" s="3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L11" s="1"/>
      <c r="CRO11" s="3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M11" s="1"/>
      <c r="CSP11" s="3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N11" s="1"/>
      <c r="CTQ11" s="3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O11" s="1"/>
      <c r="CUR11" s="3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P11" s="1"/>
      <c r="CVS11" s="3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Q11" s="1"/>
      <c r="CWT11" s="3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R11" s="1"/>
      <c r="CXU11" s="3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S11" s="1"/>
      <c r="CYV11" s="3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T11" s="1"/>
      <c r="CZW11" s="3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U11" s="1"/>
      <c r="DAX11" s="3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V11" s="1"/>
      <c r="DBY11" s="3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W11" s="1"/>
      <c r="DCZ11" s="3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X11" s="1"/>
      <c r="DEA11" s="3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Y11" s="1"/>
      <c r="DFB11" s="3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Z11" s="1"/>
      <c r="DGC11" s="3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HA11" s="1"/>
      <c r="DHD11" s="3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B11" s="1"/>
      <c r="DIE11" s="3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C11" s="1"/>
      <c r="DJF11" s="3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D11" s="1"/>
      <c r="DKG11" s="3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E11" s="1"/>
      <c r="DLH11" s="3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F11" s="1"/>
      <c r="DMI11" s="3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G11" s="1"/>
      <c r="DNJ11" s="3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H11" s="1"/>
      <c r="DOK11" s="3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I11" s="1"/>
      <c r="DPL11" s="3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J11" s="1"/>
      <c r="DQM11" s="3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K11" s="1"/>
      <c r="DRN11" s="3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L11" s="1"/>
      <c r="DSO11" s="3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M11" s="1"/>
      <c r="DTP11" s="3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N11" s="1"/>
      <c r="DUQ11" s="3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O11" s="1"/>
      <c r="DVR11" s="3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P11" s="1"/>
      <c r="DWS11" s="3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Q11" s="1"/>
      <c r="DXT11" s="3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R11" s="1"/>
      <c r="DYU11" s="3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S11" s="1"/>
      <c r="DZV11" s="3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T11" s="1"/>
      <c r="EAW11" s="3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U11" s="1"/>
      <c r="EBX11" s="3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V11" s="1"/>
      <c r="ECY11" s="3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W11" s="1"/>
      <c r="EDZ11" s="3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X11" s="1"/>
      <c r="EFA11" s="3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Y11" s="1"/>
      <c r="EGB11" s="3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Z11" s="1"/>
      <c r="EHC11" s="3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IA11" s="1"/>
      <c r="EID11" s="3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B11" s="1"/>
      <c r="EJE11" s="3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C11" s="1"/>
      <c r="EKF11" s="3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D11" s="1"/>
      <c r="ELG11" s="3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E11" s="1"/>
      <c r="EMH11" s="3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F11" s="1"/>
      <c r="ENI11" s="3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G11" s="1"/>
      <c r="EOJ11" s="3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H11" s="1"/>
      <c r="EPK11" s="3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I11" s="1"/>
      <c r="EQL11" s="3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J11" s="1"/>
      <c r="ERM11" s="3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K11" s="1"/>
      <c r="ESN11" s="3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L11" s="1"/>
      <c r="ETO11" s="3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M11" s="1"/>
      <c r="EUP11" s="3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N11" s="1"/>
      <c r="EVQ11" s="3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O11" s="1"/>
      <c r="EWR11" s="3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P11" s="1"/>
      <c r="EXS11" s="3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Q11" s="1"/>
      <c r="EYT11" s="3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R11" s="1"/>
      <c r="EZU11" s="3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S11" s="1"/>
      <c r="FAV11" s="3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T11" s="1"/>
      <c r="FBW11" s="3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U11" s="1"/>
      <c r="FCX11" s="3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V11" s="1"/>
      <c r="FDY11" s="3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W11" s="1"/>
      <c r="FEZ11" s="3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X11" s="1"/>
      <c r="FGA11" s="3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Y11" s="1"/>
      <c r="FHB11" s="3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Z11" s="1"/>
      <c r="FIC11" s="3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JA11" s="1"/>
      <c r="FJD11" s="3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B11" s="1"/>
      <c r="FKE11" s="3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C11" s="1"/>
      <c r="FLF11" s="3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D11" s="1"/>
      <c r="FMG11" s="3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E11" s="1"/>
      <c r="FNH11" s="3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F11" s="1"/>
      <c r="FOI11" s="3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G11" s="1"/>
      <c r="FPJ11" s="3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H11" s="1"/>
      <c r="FQK11" s="3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I11" s="1"/>
      <c r="FRL11" s="3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J11" s="1"/>
      <c r="FSM11" s="3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K11" s="1"/>
      <c r="FTN11" s="3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L11" s="1"/>
      <c r="FUO11" s="3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M11" s="1"/>
      <c r="FVP11" s="3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N11" s="1"/>
      <c r="FWQ11" s="3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O11" s="1"/>
      <c r="FXR11" s="3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P11" s="1"/>
      <c r="FYS11" s="3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Q11" s="1"/>
      <c r="FZT11" s="3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R11" s="1"/>
      <c r="GAU11" s="3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S11" s="1"/>
      <c r="GBV11" s="3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T11" s="1"/>
      <c r="GCW11" s="3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U11" s="1"/>
      <c r="GDX11" s="3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V11" s="1"/>
      <c r="GEY11" s="3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W11" s="1"/>
      <c r="GFZ11" s="3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X11" s="1"/>
      <c r="GHA11" s="3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Y11" s="1"/>
      <c r="GIB11" s="3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Z11" s="1"/>
      <c r="GJC11" s="3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KA11" s="1"/>
      <c r="GKD11" s="3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B11" s="1"/>
      <c r="GLE11" s="3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C11" s="1"/>
      <c r="GMF11" s="3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D11" s="1"/>
      <c r="GNG11" s="3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E11" s="1"/>
      <c r="GOH11" s="3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F11" s="1"/>
      <c r="GPI11" s="3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G11" s="1"/>
      <c r="GQJ11" s="3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H11" s="1"/>
      <c r="GRK11" s="3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I11" s="1"/>
      <c r="GSL11" s="3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J11" s="1"/>
      <c r="GTM11" s="3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K11" s="1"/>
      <c r="GUN11" s="3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L11" s="1"/>
      <c r="GVO11" s="3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M11" s="1"/>
      <c r="GWP11" s="3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N11" s="1"/>
      <c r="GXQ11" s="3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O11" s="1"/>
      <c r="GYR11" s="3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P11" s="1"/>
      <c r="GZS11" s="3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Q11" s="1"/>
      <c r="HAT11" s="3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R11" s="1"/>
      <c r="HBU11" s="3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S11" s="1"/>
      <c r="HCV11" s="3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T11" s="1"/>
      <c r="HDW11" s="3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U11" s="1"/>
      <c r="HEX11" s="3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V11" s="1"/>
      <c r="HFY11" s="3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W11" s="1"/>
      <c r="HGZ11" s="3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X11" s="1"/>
      <c r="HIA11" s="3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Y11" s="1"/>
      <c r="HJB11" s="3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Z11" s="1"/>
      <c r="HKC11" s="3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LA11" s="1"/>
      <c r="HLD11" s="3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B11" s="1"/>
      <c r="HME11" s="3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C11" s="1"/>
      <c r="HNF11" s="3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D11" s="1"/>
      <c r="HOG11" s="3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E11" s="1"/>
      <c r="HPH11" s="3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F11" s="1"/>
      <c r="HQI11" s="3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G11" s="1"/>
      <c r="HRJ11" s="3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H11" s="1"/>
      <c r="HSK11" s="3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I11" s="1"/>
      <c r="HTL11" s="3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J11" s="1"/>
      <c r="HUM11" s="3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K11" s="1"/>
      <c r="HVN11" s="3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L11" s="1"/>
      <c r="HWO11" s="3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M11" s="1"/>
      <c r="HXP11" s="3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N11" s="1"/>
      <c r="HYQ11" s="3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O11" s="1"/>
      <c r="HZR11" s="3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P11" s="1"/>
      <c r="IAS11" s="3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Q11" s="1"/>
      <c r="IBT11" s="3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R11" s="1"/>
      <c r="ICU11" s="3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S11" s="1"/>
      <c r="IDV11" s="3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T11" s="1"/>
      <c r="IEW11" s="3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U11" s="1"/>
      <c r="IFX11" s="3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V11" s="1"/>
      <c r="IGY11" s="3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W11" s="1"/>
      <c r="IHZ11" s="3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X11" s="1"/>
      <c r="IJA11" s="3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Y11" s="1"/>
      <c r="IKB11" s="3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Z11" s="1"/>
      <c r="ILC11" s="3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MA11" s="1"/>
      <c r="IMD11" s="3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B11" s="1"/>
      <c r="INE11" s="3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C11" s="1"/>
      <c r="IOF11" s="3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D11" s="1"/>
      <c r="IPG11" s="3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E11" s="1"/>
      <c r="IQH11" s="3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F11" s="1"/>
      <c r="IRI11" s="3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G11" s="1"/>
      <c r="ISJ11" s="3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H11" s="1"/>
      <c r="ITK11" s="3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I11" s="1"/>
      <c r="IUL11" s="3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J11" s="1"/>
      <c r="IVM11" s="3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K11" s="1"/>
      <c r="IWN11" s="3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L11" s="1"/>
      <c r="IXO11" s="3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M11" s="1"/>
      <c r="IYP11" s="3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N11" s="1"/>
      <c r="IZQ11" s="3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O11" s="1"/>
      <c r="JAR11" s="3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P11" s="1"/>
      <c r="JBS11" s="3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Q11" s="1"/>
      <c r="JCT11" s="3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R11" s="1"/>
      <c r="JDU11" s="3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S11" s="1"/>
      <c r="JEV11" s="3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T11" s="1"/>
      <c r="JFW11" s="3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U11" s="1"/>
      <c r="JGX11" s="3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V11" s="1"/>
      <c r="JHY11" s="3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W11" s="1"/>
      <c r="JIZ11" s="3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X11" s="1"/>
      <c r="JKA11" s="3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Y11" s="1"/>
      <c r="JLB11" s="3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Z11" s="1"/>
      <c r="JMC11" s="3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NA11" s="1"/>
      <c r="JND11" s="3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B11" s="1"/>
      <c r="JOE11" s="3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C11" s="1"/>
      <c r="JPF11" s="3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D11" s="1"/>
      <c r="JQG11" s="3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E11" s="1"/>
      <c r="JRH11" s="3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F11" s="1"/>
      <c r="JSI11" s="3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G11" s="1"/>
      <c r="JTJ11" s="3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H11" s="1"/>
      <c r="JUK11" s="3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I11" s="1"/>
      <c r="JVL11" s="3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J11" s="1"/>
      <c r="JWM11" s="3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K11" s="1"/>
      <c r="JXN11" s="3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L11" s="1"/>
      <c r="JYO11" s="3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M11" s="1"/>
      <c r="JZP11" s="3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N11" s="1"/>
      <c r="KAQ11" s="3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O11" s="1"/>
      <c r="KBR11" s="3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P11" s="1"/>
      <c r="KCS11" s="3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Q11" s="1"/>
      <c r="KDT11" s="3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R11" s="1"/>
      <c r="KEU11" s="3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S11" s="1"/>
      <c r="KFV11" s="3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T11" s="1"/>
      <c r="KGW11" s="3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U11" s="1"/>
      <c r="KHX11" s="3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V11" s="1"/>
      <c r="KIY11" s="3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W11" s="1"/>
      <c r="KJZ11" s="3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X11" s="1"/>
      <c r="KLA11" s="3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Y11" s="1"/>
      <c r="KMB11" s="3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Z11" s="1"/>
      <c r="KNC11" s="3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OA11" s="1"/>
      <c r="KOD11" s="3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B11" s="1"/>
      <c r="KPE11" s="3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C11" s="1"/>
      <c r="KQF11" s="3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D11" s="1"/>
      <c r="KRG11" s="3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E11" s="1"/>
      <c r="KSH11" s="3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F11" s="1"/>
      <c r="KTI11" s="3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G11" s="1"/>
      <c r="KUJ11" s="3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H11" s="1"/>
      <c r="KVK11" s="3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I11" s="1"/>
      <c r="KWL11" s="3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J11" s="1"/>
      <c r="KXM11" s="3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K11" s="1"/>
      <c r="KYN11" s="3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L11" s="1"/>
      <c r="KZO11" s="3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M11" s="1"/>
      <c r="LAP11" s="3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N11" s="1"/>
      <c r="LBQ11" s="3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O11" s="1"/>
      <c r="LCR11" s="3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P11" s="1"/>
      <c r="LDS11" s="3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Q11" s="1"/>
      <c r="LET11" s="3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R11" s="1"/>
      <c r="LFU11" s="3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S11" s="1"/>
      <c r="LGV11" s="3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T11" s="1"/>
      <c r="LHW11" s="3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U11" s="1"/>
      <c r="LIX11" s="3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V11" s="1"/>
      <c r="LJY11" s="3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W11" s="1"/>
      <c r="LKZ11" s="3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X11" s="1"/>
      <c r="LMA11" s="3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Y11" s="1"/>
      <c r="LNB11" s="3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Z11" s="1"/>
      <c r="LOC11" s="3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PA11" s="1"/>
      <c r="LPD11" s="3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B11" s="1"/>
      <c r="LQE11" s="3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C11" s="1"/>
      <c r="LRF11" s="3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D11" s="1"/>
      <c r="LSG11" s="3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E11" s="1"/>
      <c r="LTH11" s="3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F11" s="1"/>
      <c r="LUI11" s="3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G11" s="1"/>
      <c r="LVJ11" s="3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H11" s="1"/>
      <c r="LWK11" s="3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I11" s="1"/>
      <c r="LXL11" s="3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J11" s="1"/>
      <c r="LYM11" s="3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K11" s="1"/>
      <c r="LZN11" s="3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L11" s="1"/>
      <c r="MAO11" s="3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M11" s="1"/>
      <c r="MBP11" s="3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N11" s="1"/>
      <c r="MCQ11" s="3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O11" s="1"/>
      <c r="MDR11" s="3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P11" s="1"/>
      <c r="MES11" s="3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Q11" s="1"/>
      <c r="MFT11" s="3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R11" s="1"/>
      <c r="MGU11" s="3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S11" s="1"/>
      <c r="MHV11" s="3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T11" s="1"/>
      <c r="MIW11" s="3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U11" s="1"/>
      <c r="MJX11" s="3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V11" s="1"/>
      <c r="MKY11" s="3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W11" s="1"/>
      <c r="MLZ11" s="3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X11" s="1"/>
      <c r="MNA11" s="3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Y11" s="1"/>
      <c r="MOB11" s="3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Z11" s="1"/>
      <c r="MPC11" s="3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QA11" s="1"/>
      <c r="MQD11" s="3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B11" s="1"/>
      <c r="MRE11" s="3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C11" s="1"/>
      <c r="MSF11" s="3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D11" s="1"/>
      <c r="MTG11" s="3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E11" s="1"/>
      <c r="MUH11" s="3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F11" s="1"/>
      <c r="MVI11" s="3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G11" s="1"/>
      <c r="MWJ11" s="3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H11" s="1"/>
      <c r="MXK11" s="3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I11" s="1"/>
      <c r="MYL11" s="3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J11" s="1"/>
      <c r="MZM11" s="3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K11" s="1"/>
      <c r="NAN11" s="3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L11" s="1"/>
      <c r="NBO11" s="3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M11" s="1"/>
      <c r="NCP11" s="3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N11" s="1"/>
      <c r="NDQ11" s="3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O11" s="1"/>
      <c r="NER11" s="3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P11" s="1"/>
      <c r="NFS11" s="3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Q11" s="1"/>
      <c r="NGT11" s="3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R11" s="1"/>
      <c r="NHU11" s="3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S11" s="1"/>
      <c r="NIV11" s="3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T11" s="1"/>
      <c r="NJW11" s="3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U11" s="1"/>
      <c r="NKX11" s="3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V11" s="1"/>
      <c r="NLY11" s="3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W11" s="1"/>
      <c r="NMZ11" s="3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X11" s="1"/>
      <c r="NOA11" s="3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Y11" s="1"/>
      <c r="NPB11" s="3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Z11" s="1"/>
      <c r="NQC11" s="3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RA11" s="1"/>
      <c r="NRD11" s="3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B11" s="1"/>
      <c r="NSE11" s="3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C11" s="1"/>
      <c r="NTF11" s="3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D11" s="1"/>
      <c r="NUG11" s="3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E11" s="1"/>
      <c r="NVH11" s="3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F11" s="1"/>
      <c r="NWI11" s="3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G11" s="1"/>
      <c r="NXJ11" s="3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H11" s="1"/>
      <c r="NYK11" s="3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I11" s="1"/>
      <c r="NZL11" s="3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J11" s="1"/>
      <c r="OAM11" s="3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K11" s="1"/>
      <c r="OBN11" s="3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L11" s="1"/>
      <c r="OCO11" s="3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M11" s="1"/>
      <c r="ODP11" s="3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N11" s="1"/>
      <c r="OEQ11" s="3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O11" s="1"/>
      <c r="OFR11" s="3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P11" s="1"/>
      <c r="OGS11" s="3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Q11" s="1"/>
      <c r="OHT11" s="3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R11" s="1"/>
      <c r="OIU11" s="3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S11" s="1"/>
      <c r="OJV11" s="3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T11" s="1"/>
      <c r="OKW11" s="3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U11" s="1"/>
      <c r="OLX11" s="3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V11" s="1"/>
      <c r="OMY11" s="3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W11" s="1"/>
      <c r="ONZ11" s="3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X11" s="1"/>
      <c r="OPA11" s="3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Y11" s="1"/>
      <c r="OQB11" s="3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Z11" s="1"/>
      <c r="ORC11" s="3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SA11" s="1"/>
      <c r="OSD11" s="3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B11" s="1"/>
      <c r="OTE11" s="3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C11" s="1"/>
      <c r="OUF11" s="3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D11" s="1"/>
      <c r="OVG11" s="3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E11" s="1"/>
      <c r="OWH11" s="3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F11" s="1"/>
      <c r="OXI11" s="3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G11" s="1"/>
      <c r="OYJ11" s="3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H11" s="1"/>
      <c r="OZK11" s="3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I11" s="1"/>
      <c r="PAL11" s="3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J11" s="1"/>
      <c r="PBM11" s="3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K11" s="1"/>
      <c r="PCN11" s="3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L11" s="1"/>
      <c r="PDO11" s="3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M11" s="1"/>
      <c r="PEP11" s="3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N11" s="1"/>
      <c r="PFQ11" s="3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O11" s="1"/>
      <c r="PGR11" s="3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P11" s="1"/>
      <c r="PHS11" s="3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Q11" s="1"/>
      <c r="PIT11" s="3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R11" s="1"/>
      <c r="PJU11" s="3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S11" s="1"/>
      <c r="PKV11" s="3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T11" s="1"/>
      <c r="PLW11" s="3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U11" s="1"/>
      <c r="PMX11" s="3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V11" s="1"/>
      <c r="PNY11" s="3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W11" s="1"/>
      <c r="POZ11" s="3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X11" s="1"/>
      <c r="PQA11" s="3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Y11" s="1"/>
      <c r="PRB11" s="3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Z11" s="1"/>
      <c r="PSC11" s="3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TA11" s="1"/>
      <c r="PTD11" s="3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B11" s="1"/>
      <c r="PUE11" s="3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C11" s="1"/>
      <c r="PVF11" s="3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D11" s="1"/>
      <c r="PWG11" s="3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E11" s="1"/>
      <c r="PXH11" s="3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F11" s="1"/>
      <c r="PYI11" s="3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G11" s="1"/>
      <c r="PZJ11" s="3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H11" s="1"/>
      <c r="QAK11" s="3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I11" s="1"/>
      <c r="QBL11" s="3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J11" s="1"/>
      <c r="QCM11" s="3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K11" s="1"/>
      <c r="QDN11" s="3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L11" s="1"/>
      <c r="QEO11" s="3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M11" s="1"/>
      <c r="QFP11" s="3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N11" s="1"/>
      <c r="QGQ11" s="3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O11" s="1"/>
      <c r="QHR11" s="3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P11" s="1"/>
      <c r="QIS11" s="3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Q11" s="1"/>
      <c r="QJT11" s="3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R11" s="1"/>
      <c r="QKU11" s="3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S11" s="1"/>
      <c r="QLV11" s="3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T11" s="1"/>
      <c r="QMW11" s="3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U11" s="1"/>
      <c r="QNX11" s="3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V11" s="1"/>
      <c r="QOY11" s="3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W11" s="1"/>
      <c r="QPZ11" s="3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X11" s="1"/>
      <c r="QRA11" s="3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Y11" s="1"/>
      <c r="QSB11" s="3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Z11" s="1"/>
      <c r="QTC11" s="3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UA11" s="1"/>
      <c r="QUD11" s="3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B11" s="1"/>
      <c r="QVE11" s="3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C11" s="1"/>
      <c r="QWF11" s="3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D11" s="1"/>
      <c r="QXG11" s="3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E11" s="1"/>
      <c r="QYH11" s="3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F11" s="1"/>
      <c r="QZI11" s="3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G11" s="1"/>
      <c r="RAJ11" s="3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H11" s="1"/>
      <c r="RBK11" s="3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I11" s="1"/>
      <c r="RCL11" s="3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J11" s="1"/>
      <c r="RDM11" s="3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K11" s="1"/>
      <c r="REN11" s="3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L11" s="1"/>
      <c r="RFO11" s="3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M11" s="1"/>
      <c r="RGP11" s="3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N11" s="1"/>
      <c r="RHQ11" s="3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O11" s="1"/>
      <c r="RIR11" s="3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P11" s="1"/>
      <c r="RJS11" s="3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Q11" s="1"/>
      <c r="RKT11" s="3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R11" s="1"/>
      <c r="RLU11" s="3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S11" s="1"/>
      <c r="RMV11" s="3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T11" s="1"/>
      <c r="RNW11" s="3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U11" s="1"/>
      <c r="ROX11" s="3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V11" s="1"/>
      <c r="RPY11" s="3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W11" s="1"/>
      <c r="RQZ11" s="3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X11" s="1"/>
      <c r="RSA11" s="3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Y11" s="1"/>
      <c r="RTB11" s="3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Z11" s="1"/>
      <c r="RUC11" s="3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VA11" s="1"/>
      <c r="RVD11" s="3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B11" s="1"/>
      <c r="RWE11" s="3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C11" s="1"/>
      <c r="RXF11" s="3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D11" s="1"/>
      <c r="RYG11" s="3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E11" s="1"/>
      <c r="RZH11" s="3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F11" s="1"/>
      <c r="SAI11" s="3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G11" s="1"/>
      <c r="SBJ11" s="3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H11" s="1"/>
      <c r="SCK11" s="3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I11" s="1"/>
      <c r="SDL11" s="3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J11" s="1"/>
      <c r="SEM11" s="3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K11" s="1"/>
      <c r="SFN11" s="3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L11" s="1"/>
      <c r="SGO11" s="3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M11" s="1"/>
      <c r="SHP11" s="3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N11" s="1"/>
      <c r="SIQ11" s="3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O11" s="1"/>
      <c r="SJR11" s="3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P11" s="1"/>
      <c r="SKS11" s="3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Q11" s="1"/>
      <c r="SLT11" s="3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R11" s="1"/>
      <c r="SMU11" s="3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S11" s="1"/>
      <c r="SNV11" s="3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T11" s="1"/>
      <c r="SOW11" s="3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U11" s="1"/>
      <c r="SPX11" s="3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V11" s="1"/>
      <c r="SQY11" s="3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W11" s="1"/>
      <c r="SRZ11" s="3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X11" s="1"/>
      <c r="STA11" s="3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Y11" s="1"/>
      <c r="SUB11" s="3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Z11" s="1"/>
      <c r="SVC11" s="3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WA11" s="1"/>
      <c r="SWD11" s="3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B11" s="1"/>
      <c r="SXE11" s="3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C11" s="1"/>
      <c r="SYF11" s="3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D11" s="1"/>
      <c r="SZG11" s="3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E11" s="1"/>
      <c r="TAH11" s="3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F11" s="1"/>
      <c r="TBI11" s="3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G11" s="1"/>
      <c r="TCJ11" s="3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H11" s="1"/>
      <c r="TDK11" s="3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I11" s="1"/>
      <c r="TEL11" s="3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J11" s="1"/>
      <c r="TFM11" s="3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K11" s="1"/>
      <c r="TGN11" s="3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L11" s="1"/>
      <c r="THO11" s="3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M11" s="1"/>
      <c r="TIP11" s="3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N11" s="1"/>
      <c r="TJQ11" s="3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O11" s="1"/>
      <c r="TKR11" s="3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P11" s="1"/>
      <c r="TLS11" s="3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Q11" s="1"/>
      <c r="TMT11" s="3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R11" s="1"/>
      <c r="TNU11" s="3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S11" s="1"/>
      <c r="TOV11" s="3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T11" s="1"/>
      <c r="TPW11" s="3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U11" s="1"/>
      <c r="TQX11" s="3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V11" s="1"/>
      <c r="TRY11" s="3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W11" s="1"/>
      <c r="TSZ11" s="3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X11" s="1"/>
      <c r="TUA11" s="3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Y11" s="1"/>
      <c r="TVB11" s="3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Z11" s="1"/>
      <c r="TWC11" s="3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XA11" s="1"/>
      <c r="TXD11" s="3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B11" s="1"/>
      <c r="TYE11" s="3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C11" s="1"/>
      <c r="TZF11" s="3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D11" s="1"/>
      <c r="UAG11" s="3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E11" s="1"/>
      <c r="UBH11" s="3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F11" s="1"/>
      <c r="UCI11" s="3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G11" s="1"/>
      <c r="UDJ11" s="3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H11" s="1"/>
      <c r="UEK11" s="3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I11" s="1"/>
      <c r="UFL11" s="3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J11" s="1"/>
      <c r="UGM11" s="3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K11" s="1"/>
      <c r="UHN11" s="3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L11" s="1"/>
      <c r="UIO11" s="3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M11" s="1"/>
      <c r="UJP11" s="3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N11" s="1"/>
      <c r="UKQ11" s="3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O11" s="1"/>
      <c r="ULR11" s="3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P11" s="1"/>
      <c r="UMS11" s="3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Q11" s="1"/>
      <c r="UNT11" s="3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R11" s="1"/>
      <c r="UOU11" s="3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S11" s="1"/>
      <c r="UPV11" s="3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T11" s="1"/>
      <c r="UQW11" s="3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U11" s="1"/>
      <c r="URX11" s="3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V11" s="1"/>
      <c r="USY11" s="3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W11" s="1"/>
      <c r="UTZ11" s="3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X11" s="1"/>
      <c r="UVA11" s="3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Y11" s="1"/>
      <c r="UWB11" s="3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Z11" s="1"/>
      <c r="UXC11" s="3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YA11" s="1"/>
      <c r="UYD11" s="3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B11" s="1"/>
      <c r="UZE11" s="3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C11" s="1"/>
      <c r="VAF11" s="3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D11" s="1"/>
      <c r="VBG11" s="3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E11" s="1"/>
      <c r="VCH11" s="3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F11" s="1"/>
      <c r="VDI11" s="3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G11" s="1"/>
      <c r="VEJ11" s="3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H11" s="1"/>
      <c r="VFK11" s="3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I11" s="1"/>
      <c r="VGL11" s="3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J11" s="1"/>
      <c r="VHM11" s="3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K11" s="1"/>
      <c r="VIN11" s="3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L11" s="1"/>
      <c r="VJO11" s="3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M11" s="1"/>
      <c r="VKP11" s="3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N11" s="1"/>
      <c r="VLQ11" s="3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O11" s="1"/>
      <c r="VMR11" s="3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P11" s="1"/>
      <c r="VNS11" s="3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Q11" s="1"/>
      <c r="VOT11" s="3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R11" s="1"/>
      <c r="VPU11" s="3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S11" s="1"/>
      <c r="VQV11" s="3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T11" s="1"/>
      <c r="VRW11" s="3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U11" s="1"/>
      <c r="VSX11" s="3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V11" s="1"/>
      <c r="VTY11" s="3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W11" s="1"/>
      <c r="VUZ11" s="3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X11" s="1"/>
      <c r="VWA11" s="3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Y11" s="1"/>
      <c r="VXB11" s="3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Z11" s="1"/>
      <c r="VYC11" s="3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ZA11" s="1"/>
      <c r="VZD11" s="3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B11" s="1"/>
      <c r="WAE11" s="3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C11" s="1"/>
      <c r="WBF11" s="3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D11" s="1"/>
      <c r="WCG11" s="3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E11" s="1"/>
      <c r="WDH11" s="3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F11" s="1"/>
      <c r="WEI11" s="3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G11" s="1"/>
      <c r="WFJ11" s="3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H11" s="1"/>
      <c r="WGK11" s="3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  <c r="WHE11" s="8"/>
      <c r="WHF11" s="8"/>
      <c r="WHG11" s="8"/>
      <c r="WHI11" s="1"/>
      <c r="WHL11" s="3"/>
      <c r="WHN11" s="8"/>
      <c r="WHO11" s="8"/>
      <c r="WHP11" s="8"/>
      <c r="WHQ11" s="8"/>
      <c r="WHR11" s="8"/>
      <c r="WHS11" s="8"/>
      <c r="WHT11" s="8"/>
      <c r="WHU11" s="8"/>
      <c r="WHV11" s="8"/>
      <c r="WHW11" s="8"/>
      <c r="WHX11" s="8"/>
      <c r="WHY11" s="8"/>
      <c r="WHZ11" s="8"/>
      <c r="WIA11" s="8"/>
      <c r="WIB11" s="8"/>
      <c r="WIC11" s="8"/>
      <c r="WID11" s="8"/>
      <c r="WIE11" s="8"/>
      <c r="WIF11" s="8"/>
      <c r="WIG11" s="8"/>
      <c r="WIH11" s="8"/>
      <c r="WIJ11" s="1"/>
      <c r="WIM11" s="3"/>
      <c r="WIO11" s="8"/>
      <c r="WIP11" s="8"/>
      <c r="WIQ11" s="8"/>
      <c r="WIR11" s="8"/>
      <c r="WIS11" s="8"/>
      <c r="WIT11" s="8"/>
      <c r="WIU11" s="8"/>
      <c r="WIV11" s="8"/>
      <c r="WIW11" s="8"/>
      <c r="WIX11" s="8"/>
      <c r="WIY11" s="8"/>
      <c r="WIZ11" s="8"/>
      <c r="WJA11" s="8"/>
      <c r="WJB11" s="8"/>
      <c r="WJC11" s="8"/>
      <c r="WJD11" s="8"/>
      <c r="WJE11" s="8"/>
      <c r="WJF11" s="8"/>
      <c r="WJG11" s="8"/>
      <c r="WJH11" s="8"/>
      <c r="WJI11" s="8"/>
      <c r="WJK11" s="1"/>
      <c r="WJN11" s="3"/>
      <c r="WJP11" s="8"/>
      <c r="WJQ11" s="8"/>
      <c r="WJR11" s="8"/>
      <c r="WJS11" s="8"/>
      <c r="WJT11" s="8"/>
      <c r="WJU11" s="8"/>
      <c r="WJV11" s="8"/>
      <c r="WJW11" s="8"/>
      <c r="WJX11" s="8"/>
      <c r="WJY11" s="8"/>
      <c r="WJZ11" s="8"/>
      <c r="WKA11" s="8"/>
      <c r="WKB11" s="8"/>
      <c r="WKC11" s="8"/>
      <c r="WKD11" s="8"/>
      <c r="WKE11" s="8"/>
      <c r="WKF11" s="8"/>
      <c r="WKG11" s="8"/>
      <c r="WKH11" s="8"/>
      <c r="WKI11" s="8"/>
      <c r="WKJ11" s="8"/>
      <c r="WKL11" s="1"/>
      <c r="WKO11" s="3"/>
      <c r="WKQ11" s="8"/>
      <c r="WKR11" s="8"/>
      <c r="WKS11" s="8"/>
      <c r="WKT11" s="8"/>
      <c r="WKU11" s="8"/>
      <c r="WKV11" s="8"/>
      <c r="WKW11" s="8"/>
      <c r="WKX11" s="8"/>
      <c r="WKY11" s="8"/>
      <c r="WKZ11" s="8"/>
      <c r="WLA11" s="8"/>
      <c r="WLB11" s="8"/>
      <c r="WLC11" s="8"/>
      <c r="WLD11" s="8"/>
      <c r="WLE11" s="8"/>
      <c r="WLF11" s="8"/>
      <c r="WLG11" s="8"/>
      <c r="WLH11" s="8"/>
      <c r="WLI11" s="8"/>
      <c r="WLJ11" s="8"/>
      <c r="WLK11" s="8"/>
      <c r="WLM11" s="1"/>
      <c r="WLP11" s="3"/>
      <c r="WLR11" s="8"/>
      <c r="WLS11" s="8"/>
      <c r="WLT11" s="8"/>
      <c r="WLU11" s="8"/>
      <c r="WLV11" s="8"/>
      <c r="WLW11" s="8"/>
      <c r="WLX11" s="8"/>
      <c r="WLY11" s="8"/>
      <c r="WLZ11" s="8"/>
      <c r="WMA11" s="8"/>
      <c r="WMB11" s="8"/>
      <c r="WMC11" s="8"/>
      <c r="WMD11" s="8"/>
      <c r="WME11" s="8"/>
      <c r="WMF11" s="8"/>
      <c r="WMG11" s="8"/>
      <c r="WMH11" s="8"/>
      <c r="WMI11" s="8"/>
      <c r="WMJ11" s="8"/>
      <c r="WMK11" s="8"/>
      <c r="WML11" s="8"/>
      <c r="WMN11" s="1"/>
      <c r="WMQ11" s="3"/>
      <c r="WMS11" s="8"/>
      <c r="WMT11" s="8"/>
      <c r="WMU11" s="8"/>
      <c r="WMV11" s="8"/>
      <c r="WMW11" s="8"/>
      <c r="WMX11" s="8"/>
      <c r="WMY11" s="8"/>
      <c r="WMZ11" s="8"/>
      <c r="WNA11" s="8"/>
      <c r="WNB11" s="8"/>
      <c r="WNC11" s="8"/>
      <c r="WND11" s="8"/>
      <c r="WNE11" s="8"/>
      <c r="WNF11" s="8"/>
      <c r="WNG11" s="8"/>
      <c r="WNH11" s="8"/>
      <c r="WNI11" s="8"/>
      <c r="WNJ11" s="8"/>
      <c r="WNK11" s="8"/>
      <c r="WNL11" s="8"/>
      <c r="WNM11" s="8"/>
      <c r="WNO11" s="1"/>
      <c r="WNR11" s="3"/>
      <c r="WNT11" s="8"/>
      <c r="WNU11" s="8"/>
      <c r="WNV11" s="8"/>
      <c r="WNW11" s="8"/>
      <c r="WNX11" s="8"/>
      <c r="WNY11" s="8"/>
      <c r="WNZ11" s="8"/>
      <c r="WOA11" s="8"/>
      <c r="WOB11" s="8"/>
      <c r="WOC11" s="8"/>
      <c r="WOD11" s="8"/>
      <c r="WOE11" s="8"/>
      <c r="WOF11" s="8"/>
      <c r="WOG11" s="8"/>
      <c r="WOH11" s="8"/>
      <c r="WOI11" s="8"/>
      <c r="WOJ11" s="8"/>
      <c r="WOK11" s="8"/>
      <c r="WOL11" s="8"/>
      <c r="WOM11" s="8"/>
      <c r="WON11" s="8"/>
      <c r="WOP11" s="1"/>
      <c r="WOS11" s="3"/>
      <c r="WOU11" s="8"/>
      <c r="WOV11" s="8"/>
      <c r="WOW11" s="8"/>
      <c r="WOX11" s="8"/>
      <c r="WOY11" s="8"/>
      <c r="WOZ11" s="8"/>
      <c r="WPA11" s="8"/>
      <c r="WPB11" s="8"/>
      <c r="WPC11" s="8"/>
      <c r="WPD11" s="8"/>
      <c r="WPE11" s="8"/>
      <c r="WPF11" s="8"/>
      <c r="WPG11" s="8"/>
      <c r="WPH11" s="8"/>
      <c r="WPI11" s="8"/>
      <c r="WPJ11" s="8"/>
      <c r="WPK11" s="8"/>
      <c r="WPL11" s="8"/>
      <c r="WPM11" s="8"/>
      <c r="WPN11" s="8"/>
      <c r="WPO11" s="8"/>
      <c r="WPQ11" s="1"/>
      <c r="WPT11" s="3"/>
      <c r="WPV11" s="8"/>
      <c r="WPW11" s="8"/>
      <c r="WPX11" s="8"/>
      <c r="WPY11" s="8"/>
      <c r="WPZ11" s="8"/>
      <c r="WQA11" s="8"/>
      <c r="WQB11" s="8"/>
      <c r="WQC11" s="8"/>
      <c r="WQD11" s="8"/>
      <c r="WQE11" s="8"/>
      <c r="WQF11" s="8"/>
      <c r="WQG11" s="8"/>
      <c r="WQH11" s="8"/>
      <c r="WQI11" s="8"/>
      <c r="WQJ11" s="8"/>
      <c r="WQK11" s="8"/>
      <c r="WQL11" s="8"/>
      <c r="WQM11" s="8"/>
      <c r="WQN11" s="8"/>
      <c r="WQO11" s="8"/>
      <c r="WQP11" s="8"/>
      <c r="WQR11" s="1"/>
      <c r="WQU11" s="3"/>
      <c r="WQW11" s="8"/>
      <c r="WQX11" s="8"/>
      <c r="WQY11" s="8"/>
      <c r="WQZ11" s="8"/>
      <c r="WRA11" s="8"/>
      <c r="WRB11" s="8"/>
      <c r="WRC11" s="8"/>
      <c r="WRD11" s="8"/>
      <c r="WRE11" s="8"/>
      <c r="WRF11" s="8"/>
      <c r="WRG11" s="8"/>
      <c r="WRH11" s="8"/>
      <c r="WRI11" s="8"/>
      <c r="WRJ11" s="8"/>
      <c r="WRK11" s="8"/>
      <c r="WRL11" s="8"/>
      <c r="WRM11" s="8"/>
      <c r="WRN11" s="8"/>
      <c r="WRO11" s="8"/>
      <c r="WRP11" s="8"/>
      <c r="WRQ11" s="8"/>
      <c r="WRS11" s="1"/>
      <c r="WRV11" s="3"/>
      <c r="WRX11" s="8"/>
      <c r="WRY11" s="8"/>
      <c r="WRZ11" s="8"/>
      <c r="WSA11" s="8"/>
      <c r="WSB11" s="8"/>
      <c r="WSC11" s="8"/>
      <c r="WSD11" s="8"/>
      <c r="WSE11" s="8"/>
      <c r="WSF11" s="8"/>
      <c r="WSG11" s="8"/>
      <c r="WSH11" s="8"/>
      <c r="WSI11" s="8"/>
      <c r="WSJ11" s="8"/>
      <c r="WSK11" s="8"/>
      <c r="WSL11" s="8"/>
      <c r="WSM11" s="8"/>
      <c r="WSN11" s="8"/>
      <c r="WSO11" s="8"/>
      <c r="WSP11" s="8"/>
      <c r="WSQ11" s="8"/>
      <c r="WSR11" s="8"/>
      <c r="WST11" s="1"/>
      <c r="WSW11" s="3"/>
      <c r="WSY11" s="8"/>
      <c r="WSZ11" s="8"/>
      <c r="WTA11" s="8"/>
      <c r="WTB11" s="8"/>
      <c r="WTC11" s="8"/>
      <c r="WTD11" s="8"/>
      <c r="WTE11" s="8"/>
      <c r="WTF11" s="8"/>
      <c r="WTG11" s="8"/>
      <c r="WTH11" s="8"/>
      <c r="WTI11" s="8"/>
      <c r="WTJ11" s="8"/>
      <c r="WTK11" s="8"/>
      <c r="WTL11" s="8"/>
      <c r="WTM11" s="8"/>
      <c r="WTN11" s="8"/>
      <c r="WTO11" s="8"/>
      <c r="WTP11" s="8"/>
      <c r="WTQ11" s="8"/>
      <c r="WTR11" s="8"/>
      <c r="WTS11" s="8"/>
      <c r="WTU11" s="1"/>
      <c r="WTX11" s="3"/>
      <c r="WTZ11" s="8"/>
      <c r="WUA11" s="8"/>
      <c r="WUB11" s="8"/>
      <c r="WUC11" s="8"/>
      <c r="WUD11" s="8"/>
      <c r="WUE11" s="8"/>
      <c r="WUF11" s="8"/>
      <c r="WUG11" s="8"/>
      <c r="WUH11" s="8"/>
      <c r="WUI11" s="8"/>
      <c r="WUJ11" s="8"/>
      <c r="WUK11" s="8"/>
      <c r="WUL11" s="8"/>
      <c r="WUM11" s="8"/>
      <c r="WUN11" s="8"/>
      <c r="WUO11" s="8"/>
      <c r="WUP11" s="8"/>
      <c r="WUQ11" s="8"/>
      <c r="WUR11" s="8"/>
      <c r="WUS11" s="8"/>
      <c r="WUT11" s="8"/>
      <c r="WUV11" s="1"/>
      <c r="WUY11" s="3"/>
      <c r="WVA11" s="8"/>
      <c r="WVB11" s="8"/>
      <c r="WVC11" s="8"/>
      <c r="WVD11" s="8"/>
      <c r="WVE11" s="8"/>
      <c r="WVF11" s="8"/>
      <c r="WVG11" s="8"/>
      <c r="WVH11" s="8"/>
      <c r="WVI11" s="8"/>
      <c r="WVJ11" s="8"/>
      <c r="WVK11" s="8"/>
      <c r="WVL11" s="8"/>
      <c r="WVM11" s="8"/>
      <c r="WVN11" s="8"/>
      <c r="WVO11" s="8"/>
      <c r="WVP11" s="8"/>
      <c r="WVQ11" s="8"/>
      <c r="WVR11" s="8"/>
      <c r="WVS11" s="8"/>
      <c r="WVT11" s="8"/>
      <c r="WVU11" s="8"/>
      <c r="WVW11" s="1"/>
      <c r="WVZ11" s="3"/>
      <c r="WWB11" s="8"/>
      <c r="WWC11" s="8"/>
      <c r="WWD11" s="8"/>
      <c r="WWE11" s="8"/>
      <c r="WWF11" s="8"/>
      <c r="WWG11" s="8"/>
      <c r="WWH11" s="8"/>
      <c r="WWI11" s="8"/>
      <c r="WWJ11" s="8"/>
      <c r="WWK11" s="8"/>
      <c r="WWL11" s="8"/>
      <c r="WWM11" s="8"/>
      <c r="WWN11" s="8"/>
      <c r="WWO11" s="8"/>
      <c r="WWP11" s="8"/>
      <c r="WWQ11" s="8"/>
      <c r="WWR11" s="8"/>
      <c r="WWS11" s="8"/>
      <c r="WWT11" s="8"/>
      <c r="WWU11" s="8"/>
      <c r="WWV11" s="8"/>
      <c r="WWX11" s="1"/>
      <c r="WXA11" s="3"/>
      <c r="WXC11" s="8"/>
      <c r="WXD11" s="8"/>
      <c r="WXE11" s="8"/>
      <c r="WXF11" s="8"/>
      <c r="WXG11" s="8"/>
      <c r="WXH11" s="8"/>
      <c r="WXI11" s="8"/>
      <c r="WXJ11" s="8"/>
      <c r="WXK11" s="8"/>
      <c r="WXL11" s="8"/>
      <c r="WXM11" s="8"/>
      <c r="WXN11" s="8"/>
      <c r="WXO11" s="8"/>
      <c r="WXP11" s="8"/>
      <c r="WXQ11" s="8"/>
      <c r="WXR11" s="8"/>
      <c r="WXS11" s="8"/>
      <c r="WXT11" s="8"/>
      <c r="WXU11" s="8"/>
      <c r="WXV11" s="8"/>
      <c r="WXW11" s="8"/>
      <c r="WXY11" s="1"/>
      <c r="WYB11" s="3"/>
      <c r="WYD11" s="8"/>
      <c r="WYE11" s="8"/>
      <c r="WYF11" s="8"/>
      <c r="WYG11" s="8"/>
      <c r="WYH11" s="8"/>
      <c r="WYI11" s="8"/>
      <c r="WYJ11" s="8"/>
      <c r="WYK11" s="8"/>
      <c r="WYL11" s="8"/>
      <c r="WYM11" s="8"/>
      <c r="WYN11" s="8"/>
      <c r="WYO11" s="8"/>
      <c r="WYP11" s="8"/>
      <c r="WYQ11" s="8"/>
      <c r="WYR11" s="8"/>
      <c r="WYS11" s="8"/>
      <c r="WYT11" s="8"/>
      <c r="WYU11" s="8"/>
      <c r="WYV11" s="8"/>
      <c r="WYW11" s="8"/>
      <c r="WYX11" s="8"/>
      <c r="WYZ11" s="1"/>
      <c r="WZC11" s="3"/>
      <c r="WZE11" s="8"/>
      <c r="WZF11" s="8"/>
      <c r="WZG11" s="8"/>
      <c r="WZH11" s="8"/>
      <c r="WZI11" s="8"/>
      <c r="WZJ11" s="8"/>
      <c r="WZK11" s="8"/>
      <c r="WZL11" s="8"/>
      <c r="WZM11" s="8"/>
      <c r="WZN11" s="8"/>
      <c r="WZO11" s="8"/>
      <c r="WZP11" s="8"/>
      <c r="WZQ11" s="8"/>
      <c r="WZR11" s="8"/>
      <c r="WZS11" s="8"/>
      <c r="WZT11" s="8"/>
      <c r="WZU11" s="8"/>
      <c r="WZV11" s="8"/>
      <c r="WZW11" s="8"/>
      <c r="WZX11" s="8"/>
      <c r="WZY11" s="8"/>
      <c r="XAA11" s="1"/>
      <c r="XAD11" s="3"/>
      <c r="XAF11" s="8"/>
      <c r="XAG11" s="8"/>
      <c r="XAH11" s="8"/>
      <c r="XAI11" s="8"/>
      <c r="XAJ11" s="8"/>
      <c r="XAK11" s="8"/>
      <c r="XAL11" s="8"/>
      <c r="XAM11" s="8"/>
      <c r="XAN11" s="8"/>
      <c r="XAO11" s="8"/>
      <c r="XAP11" s="8"/>
      <c r="XAQ11" s="8"/>
      <c r="XAR11" s="8"/>
      <c r="XAS11" s="8"/>
      <c r="XAT11" s="8"/>
      <c r="XAU11" s="8"/>
      <c r="XAV11" s="8"/>
      <c r="XAW11" s="8"/>
      <c r="XAX11" s="8"/>
      <c r="XAY11" s="8"/>
      <c r="XAZ11" s="8"/>
      <c r="XBB11" s="1"/>
      <c r="XBE11" s="3"/>
      <c r="XBG11" s="8"/>
      <c r="XBH11" s="8"/>
      <c r="XBI11" s="8"/>
      <c r="XBJ11" s="8"/>
      <c r="XBK11" s="8"/>
      <c r="XBL11" s="8"/>
      <c r="XBM11" s="8"/>
      <c r="XBN11" s="8"/>
      <c r="XBO11" s="8"/>
      <c r="XBP11" s="8"/>
      <c r="XBQ11" s="8"/>
      <c r="XBR11" s="8"/>
      <c r="XBS11" s="8"/>
      <c r="XBT11" s="8"/>
      <c r="XBU11" s="8"/>
      <c r="XBV11" s="8"/>
      <c r="XBW11" s="8"/>
      <c r="XBX11" s="8"/>
      <c r="XBY11" s="8"/>
      <c r="XBZ11" s="8"/>
      <c r="XCA11" s="8"/>
      <c r="XCC11" s="1"/>
      <c r="XCF11" s="3"/>
      <c r="XCH11" s="8"/>
      <c r="XCI11" s="8"/>
      <c r="XCJ11" s="8"/>
      <c r="XCK11" s="8"/>
      <c r="XCL11" s="8"/>
      <c r="XCM11" s="8"/>
      <c r="XCN11" s="8"/>
      <c r="XCO11" s="8"/>
      <c r="XCP11" s="8"/>
      <c r="XCQ11" s="8"/>
      <c r="XCR11" s="8"/>
      <c r="XCS11" s="8"/>
      <c r="XCT11" s="8"/>
      <c r="XCU11" s="8"/>
      <c r="XCV11" s="8"/>
      <c r="XCW11" s="8"/>
      <c r="XCX11" s="8"/>
      <c r="XCY11" s="8"/>
      <c r="XCZ11" s="8"/>
      <c r="XDA11" s="8"/>
      <c r="XDB11" s="8"/>
      <c r="XDD11" s="1"/>
      <c r="XDG11" s="3"/>
      <c r="XDI11" s="8"/>
      <c r="XDJ11" s="8"/>
      <c r="XDK11" s="8"/>
      <c r="XDL11" s="8"/>
      <c r="XDM11" s="8"/>
      <c r="XDN11" s="8"/>
      <c r="XDO11" s="8"/>
      <c r="XDP11" s="8"/>
      <c r="XDQ11" s="8"/>
      <c r="XDR11" s="8"/>
      <c r="XDS11" s="8"/>
      <c r="XDT11" s="8"/>
      <c r="XDU11" s="8"/>
      <c r="XDV11" s="8"/>
      <c r="XDW11" s="8"/>
      <c r="XDX11" s="8"/>
      <c r="XDY11" s="8"/>
      <c r="XDZ11" s="8"/>
      <c r="XEA11" s="8"/>
      <c r="XEB11" s="8"/>
      <c r="XEC11" s="8"/>
      <c r="XEE11" s="1"/>
      <c r="XEH11" s="3"/>
      <c r="XEJ11" s="8"/>
      <c r="XEK11" s="8"/>
      <c r="XEL11" s="8"/>
      <c r="XEM11" s="8"/>
      <c r="XEN11" s="8"/>
      <c r="XEO11" s="8"/>
      <c r="XEP11" s="8"/>
      <c r="XEQ11" s="8"/>
      <c r="XER11" s="8"/>
      <c r="XES11" s="8"/>
      <c r="XET11" s="8"/>
      <c r="XEU11" s="8"/>
      <c r="XEV11" s="8"/>
      <c r="XEW11" s="8"/>
      <c r="XEX11" s="8"/>
      <c r="XEY11" s="8"/>
      <c r="XEZ11" s="8"/>
      <c r="XFA11" s="8"/>
      <c r="XFB11" s="8"/>
      <c r="XFC11" s="8"/>
    </row>
    <row r="12" spans="1:1023 1026:2047 2049:13311 13313:14334 14337:15360 15363:16383" x14ac:dyDescent="0.2">
      <c r="A12" s="2" t="s">
        <v>63</v>
      </c>
      <c r="C12" s="2">
        <v>10000000</v>
      </c>
      <c r="E12" s="2">
        <v>99270055400</v>
      </c>
      <c r="G12" s="2">
        <v>68837962500</v>
      </c>
      <c r="I12" s="2">
        <v>3111255</v>
      </c>
      <c r="K12" s="2">
        <v>0</v>
      </c>
      <c r="M12" s="8">
        <v>-13111255</v>
      </c>
      <c r="O12" s="2">
        <v>99270055400</v>
      </c>
      <c r="Q12" s="35">
        <v>0</v>
      </c>
      <c r="R12" s="35"/>
      <c r="S12" s="35">
        <v>0</v>
      </c>
      <c r="T12" s="35"/>
      <c r="U12" s="35">
        <v>0</v>
      </c>
      <c r="V12" s="35"/>
      <c r="W12" s="35">
        <v>0</v>
      </c>
      <c r="Y12" s="1">
        <v>0</v>
      </c>
      <c r="AA12" s="8"/>
    </row>
    <row r="13" spans="1:1023 1026:2047 2049:13311 13313:14334 14337:15360 15363:16383" ht="21" x14ac:dyDescent="0.2">
      <c r="A13" s="3" t="s">
        <v>51</v>
      </c>
      <c r="C13" s="35">
        <v>113252543</v>
      </c>
      <c r="D13" s="8"/>
      <c r="E13" s="35">
        <v>463259555561</v>
      </c>
      <c r="F13" s="35"/>
      <c r="G13" s="35">
        <v>315670647795.09698</v>
      </c>
      <c r="H13" s="8"/>
      <c r="I13" s="35">
        <v>0</v>
      </c>
      <c r="K13" s="8">
        <v>0</v>
      </c>
      <c r="L13" s="8"/>
      <c r="M13" s="8">
        <v>-3825120</v>
      </c>
      <c r="N13" s="8"/>
      <c r="O13" s="8">
        <v>10000620759</v>
      </c>
      <c r="P13" s="8"/>
      <c r="Q13" s="35">
        <v>109427423</v>
      </c>
      <c r="R13" s="35"/>
      <c r="S13" s="35">
        <v>2679</v>
      </c>
      <c r="T13" s="35"/>
      <c r="U13" s="35">
        <v>447612901243</v>
      </c>
      <c r="V13" s="35"/>
      <c r="W13" s="35">
        <v>291411787623.00897</v>
      </c>
      <c r="Y13" s="1">
        <v>7.2702274324804736E-2</v>
      </c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Y13" s="1"/>
      <c r="BB13" s="3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Z13" s="1"/>
      <c r="CC13" s="3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DA13" s="1"/>
      <c r="DD13" s="3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B13" s="1"/>
      <c r="EE13" s="3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C13" s="1"/>
      <c r="FF13" s="3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D13" s="1"/>
      <c r="GG13" s="3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E13" s="1"/>
      <c r="HH13" s="3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F13" s="1"/>
      <c r="II13" s="3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G13" s="1"/>
      <c r="JJ13" s="3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H13" s="1"/>
      <c r="KK13" s="3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I13" s="1"/>
      <c r="LL13" s="3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J13" s="1"/>
      <c r="MM13" s="3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K13" s="1"/>
      <c r="NN13" s="3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L13" s="1"/>
      <c r="OO13" s="3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M13" s="1"/>
      <c r="PP13" s="3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N13" s="1"/>
      <c r="QQ13" s="3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O13" s="1"/>
      <c r="RR13" s="3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P13" s="1"/>
      <c r="SS13" s="3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Q13" s="1"/>
      <c r="TT13" s="3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R13" s="1"/>
      <c r="UU13" s="3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S13" s="1"/>
      <c r="VV13" s="3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T13" s="1"/>
      <c r="WW13" s="3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U13" s="1"/>
      <c r="XX13" s="3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V13" s="1"/>
      <c r="YY13" s="3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W13" s="1"/>
      <c r="ZZ13" s="3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X13" s="1"/>
      <c r="ABA13" s="3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Y13" s="1"/>
      <c r="ACB13" s="3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Z13" s="1"/>
      <c r="ADC13" s="3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EA13" s="1"/>
      <c r="AED13" s="3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B13" s="1"/>
      <c r="AFE13" s="3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C13" s="1"/>
      <c r="AGF13" s="3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D13" s="1"/>
      <c r="AHG13" s="3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E13" s="1"/>
      <c r="AIH13" s="3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F13" s="1"/>
      <c r="AJI13" s="3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G13" s="1"/>
      <c r="AKJ13" s="3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H13" s="1"/>
      <c r="ALK13" s="3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I13" s="1"/>
      <c r="AML13" s="3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J13" s="1"/>
      <c r="ANM13" s="3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K13" s="1"/>
      <c r="AON13" s="3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L13" s="1"/>
      <c r="APO13" s="3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M13" s="1"/>
      <c r="AQP13" s="3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N13" s="1"/>
      <c r="ARQ13" s="3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O13" s="1"/>
      <c r="ASR13" s="3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P13" s="1"/>
      <c r="ATS13" s="3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Q13" s="1"/>
      <c r="AUT13" s="3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R13" s="1"/>
      <c r="AVU13" s="3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S13" s="1"/>
      <c r="AWV13" s="3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T13" s="1"/>
      <c r="AXW13" s="3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U13" s="1"/>
      <c r="AYX13" s="3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V13" s="1"/>
      <c r="AZY13" s="3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W13" s="1"/>
      <c r="BAZ13" s="3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X13" s="1"/>
      <c r="BCA13" s="3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Y13" s="1"/>
      <c r="BDB13" s="3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Z13" s="1"/>
      <c r="BEC13" s="3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FA13" s="1"/>
      <c r="BFD13" s="3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B13" s="1"/>
      <c r="BGE13" s="3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C13" s="1"/>
      <c r="BHF13" s="3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D13" s="1"/>
      <c r="BIG13" s="3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E13" s="1"/>
      <c r="BJH13" s="3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F13" s="1"/>
      <c r="BKI13" s="3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G13" s="1"/>
      <c r="BLJ13" s="3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H13" s="1"/>
      <c r="BMK13" s="3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I13" s="1"/>
      <c r="BNL13" s="3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J13" s="1"/>
      <c r="BOM13" s="3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K13" s="1"/>
      <c r="BPN13" s="3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L13" s="1"/>
      <c r="BQO13" s="3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M13" s="1"/>
      <c r="BRP13" s="3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N13" s="1"/>
      <c r="BSQ13" s="3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O13" s="1"/>
      <c r="BTR13" s="3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P13" s="1"/>
      <c r="BUS13" s="3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Q13" s="1"/>
      <c r="BVT13" s="3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R13" s="1"/>
      <c r="BWU13" s="3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S13" s="1"/>
      <c r="BXV13" s="3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T13" s="1"/>
      <c r="BYW13" s="3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U13" s="1"/>
      <c r="BZX13" s="3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V13" s="1"/>
      <c r="CAY13" s="3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W13" s="1"/>
      <c r="CBZ13" s="3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X13" s="1"/>
      <c r="CDA13" s="3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Y13" s="1"/>
      <c r="CEB13" s="3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Z13" s="1"/>
      <c r="CFC13" s="3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GA13" s="1"/>
      <c r="CGD13" s="3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B13" s="1"/>
      <c r="CHE13" s="3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C13" s="1"/>
      <c r="CIF13" s="3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D13" s="1"/>
      <c r="CJG13" s="3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E13" s="1"/>
      <c r="CKH13" s="3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F13" s="1"/>
      <c r="CLI13" s="3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G13" s="1"/>
      <c r="CMJ13" s="3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H13" s="1"/>
      <c r="CNK13" s="3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I13" s="1"/>
      <c r="COL13" s="3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J13" s="1"/>
      <c r="CPM13" s="3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K13" s="1"/>
      <c r="CQN13" s="3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L13" s="1"/>
      <c r="CRO13" s="3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M13" s="1"/>
      <c r="CSP13" s="3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N13" s="1"/>
      <c r="CTQ13" s="3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O13" s="1"/>
      <c r="CUR13" s="3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P13" s="1"/>
      <c r="CVS13" s="3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Q13" s="1"/>
      <c r="CWT13" s="3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R13" s="1"/>
      <c r="CXU13" s="3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S13" s="1"/>
      <c r="CYV13" s="3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T13" s="1"/>
      <c r="CZW13" s="3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U13" s="1"/>
      <c r="DAX13" s="3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V13" s="1"/>
      <c r="DBY13" s="3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W13" s="1"/>
      <c r="DCZ13" s="3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X13" s="1"/>
      <c r="DEA13" s="3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Y13" s="1"/>
      <c r="DFB13" s="3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Z13" s="1"/>
      <c r="DGC13" s="3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HA13" s="1"/>
      <c r="DHD13" s="3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B13" s="1"/>
      <c r="DIE13" s="3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C13" s="1"/>
      <c r="DJF13" s="3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D13" s="1"/>
      <c r="DKG13" s="3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E13" s="1"/>
      <c r="DLH13" s="3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F13" s="1"/>
      <c r="DMI13" s="3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G13" s="1"/>
      <c r="DNJ13" s="3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H13" s="1"/>
      <c r="DOK13" s="3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I13" s="1"/>
      <c r="DPL13" s="3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J13" s="1"/>
      <c r="DQM13" s="3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K13" s="1"/>
      <c r="DRN13" s="3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L13" s="1"/>
      <c r="DSO13" s="3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M13" s="1"/>
      <c r="DTP13" s="3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N13" s="1"/>
      <c r="DUQ13" s="3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O13" s="1"/>
      <c r="DVR13" s="3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P13" s="1"/>
      <c r="DWS13" s="3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Q13" s="1"/>
      <c r="DXT13" s="3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R13" s="1"/>
      <c r="DYU13" s="3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S13" s="1"/>
      <c r="DZV13" s="3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T13" s="1"/>
      <c r="EAW13" s="3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U13" s="1"/>
      <c r="EBX13" s="3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V13" s="1"/>
      <c r="ECY13" s="3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W13" s="1"/>
      <c r="EDZ13" s="3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X13" s="1"/>
      <c r="EFA13" s="3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Y13" s="1"/>
      <c r="EGB13" s="3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Z13" s="1"/>
      <c r="EHC13" s="3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IA13" s="1"/>
      <c r="EID13" s="3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B13" s="1"/>
      <c r="EJE13" s="3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C13" s="1"/>
      <c r="EKF13" s="3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D13" s="1"/>
      <c r="ELG13" s="3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E13" s="1"/>
      <c r="EMH13" s="3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F13" s="1"/>
      <c r="ENI13" s="3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G13" s="1"/>
      <c r="EOJ13" s="3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H13" s="1"/>
      <c r="EPK13" s="3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I13" s="1"/>
      <c r="EQL13" s="3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J13" s="1"/>
      <c r="ERM13" s="3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K13" s="1"/>
      <c r="ESN13" s="3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L13" s="1"/>
      <c r="ETO13" s="3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M13" s="1"/>
      <c r="EUP13" s="3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N13" s="1"/>
      <c r="EVQ13" s="3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O13" s="1"/>
      <c r="EWR13" s="3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P13" s="1"/>
      <c r="EXS13" s="3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Q13" s="1"/>
      <c r="EYT13" s="3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R13" s="1"/>
      <c r="EZU13" s="3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S13" s="1"/>
      <c r="FAV13" s="3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T13" s="1"/>
      <c r="FBW13" s="3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U13" s="1"/>
      <c r="FCX13" s="3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V13" s="1"/>
      <c r="FDY13" s="3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W13" s="1"/>
      <c r="FEZ13" s="3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X13" s="1"/>
      <c r="FGA13" s="3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Y13" s="1"/>
      <c r="FHB13" s="3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Z13" s="1"/>
      <c r="FIC13" s="3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JA13" s="1"/>
      <c r="FJD13" s="3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B13" s="1"/>
      <c r="FKE13" s="3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C13" s="1"/>
      <c r="FLF13" s="3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D13" s="1"/>
      <c r="FMG13" s="3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E13" s="1"/>
      <c r="FNH13" s="3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F13" s="1"/>
      <c r="FOI13" s="3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G13" s="1"/>
      <c r="FPJ13" s="3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H13" s="1"/>
      <c r="FQK13" s="3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I13" s="1"/>
      <c r="FRL13" s="3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J13" s="1"/>
      <c r="FSM13" s="3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K13" s="1"/>
      <c r="FTN13" s="3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L13" s="1"/>
      <c r="FUO13" s="3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M13" s="1"/>
      <c r="FVP13" s="3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N13" s="1"/>
      <c r="FWQ13" s="3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O13" s="1"/>
      <c r="FXR13" s="3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P13" s="1"/>
      <c r="FYS13" s="3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Q13" s="1"/>
      <c r="FZT13" s="3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R13" s="1"/>
      <c r="GAU13" s="3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S13" s="1"/>
      <c r="GBV13" s="3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T13" s="1"/>
      <c r="GCW13" s="3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U13" s="1"/>
      <c r="GDX13" s="3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V13" s="1"/>
      <c r="GEY13" s="3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W13" s="1"/>
      <c r="GFZ13" s="3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X13" s="1"/>
      <c r="GHA13" s="3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Y13" s="1"/>
      <c r="GIB13" s="3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Z13" s="1"/>
      <c r="GJC13" s="3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KA13" s="1"/>
      <c r="GKD13" s="3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B13" s="1"/>
      <c r="GLE13" s="3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C13" s="1"/>
      <c r="GMF13" s="3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D13" s="1"/>
      <c r="GNG13" s="3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E13" s="1"/>
      <c r="GOH13" s="3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F13" s="1"/>
      <c r="GPI13" s="3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G13" s="1"/>
      <c r="GQJ13" s="3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H13" s="1"/>
      <c r="GRK13" s="3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I13" s="1"/>
      <c r="GSL13" s="3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J13" s="1"/>
      <c r="GTM13" s="3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K13" s="1"/>
      <c r="GUN13" s="3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L13" s="1"/>
      <c r="GVO13" s="3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M13" s="1"/>
      <c r="GWP13" s="3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N13" s="1"/>
      <c r="GXQ13" s="3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O13" s="1"/>
      <c r="GYR13" s="3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P13" s="1"/>
      <c r="GZS13" s="3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Q13" s="1"/>
      <c r="HAT13" s="3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R13" s="1"/>
      <c r="HBU13" s="3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S13" s="1"/>
      <c r="HCV13" s="3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T13" s="1"/>
      <c r="HDW13" s="3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U13" s="1"/>
      <c r="HEX13" s="3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V13" s="1"/>
      <c r="HFY13" s="3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W13" s="1"/>
      <c r="HGZ13" s="3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X13" s="1"/>
      <c r="HIA13" s="3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Y13" s="1"/>
      <c r="HJB13" s="3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Z13" s="1"/>
      <c r="HKC13" s="3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LA13" s="1"/>
      <c r="HLD13" s="3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B13" s="1"/>
      <c r="HME13" s="3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C13" s="1"/>
      <c r="HNF13" s="3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D13" s="1"/>
      <c r="HOG13" s="3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E13" s="1"/>
      <c r="HPH13" s="3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F13" s="1"/>
      <c r="HQI13" s="3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G13" s="1"/>
      <c r="HRJ13" s="3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H13" s="1"/>
      <c r="HSK13" s="3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I13" s="1"/>
      <c r="HTL13" s="3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J13" s="1"/>
      <c r="HUM13" s="3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K13" s="1"/>
      <c r="HVN13" s="3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L13" s="1"/>
      <c r="HWO13" s="3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M13" s="1"/>
      <c r="HXP13" s="3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N13" s="1"/>
      <c r="HYQ13" s="3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O13" s="1"/>
      <c r="HZR13" s="3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P13" s="1"/>
      <c r="IAS13" s="3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Q13" s="1"/>
      <c r="IBT13" s="3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R13" s="1"/>
      <c r="ICU13" s="3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S13" s="1"/>
      <c r="IDV13" s="3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T13" s="1"/>
      <c r="IEW13" s="3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U13" s="1"/>
      <c r="IFX13" s="3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V13" s="1"/>
      <c r="IGY13" s="3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W13" s="1"/>
      <c r="IHZ13" s="3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X13" s="1"/>
      <c r="IJA13" s="3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Y13" s="1"/>
      <c r="IKB13" s="3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Z13" s="1"/>
      <c r="ILC13" s="3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MA13" s="1"/>
      <c r="IMD13" s="3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B13" s="1"/>
      <c r="INE13" s="3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C13" s="1"/>
      <c r="IOF13" s="3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D13" s="1"/>
      <c r="IPG13" s="3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E13" s="1"/>
      <c r="IQH13" s="3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F13" s="1"/>
      <c r="IRI13" s="3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G13" s="1"/>
      <c r="ISJ13" s="3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H13" s="1"/>
      <c r="ITK13" s="3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I13" s="1"/>
      <c r="IUL13" s="3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J13" s="1"/>
      <c r="IVM13" s="3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K13" s="1"/>
      <c r="IWN13" s="3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L13" s="1"/>
      <c r="IXO13" s="3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M13" s="1"/>
      <c r="IYP13" s="3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N13" s="1"/>
      <c r="IZQ13" s="3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O13" s="1"/>
      <c r="JAR13" s="3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P13" s="1"/>
      <c r="JBS13" s="3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Q13" s="1"/>
      <c r="JCT13" s="3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R13" s="1"/>
      <c r="JDU13" s="3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S13" s="1"/>
      <c r="JEV13" s="3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T13" s="1"/>
      <c r="JFW13" s="3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U13" s="1"/>
      <c r="JGX13" s="3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V13" s="1"/>
      <c r="JHY13" s="3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W13" s="1"/>
      <c r="JIZ13" s="3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X13" s="1"/>
      <c r="JKA13" s="3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Y13" s="1"/>
      <c r="JLB13" s="3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Z13" s="1"/>
      <c r="JMC13" s="3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NA13" s="1"/>
      <c r="JND13" s="3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B13" s="1"/>
      <c r="JOE13" s="3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C13" s="1"/>
      <c r="JPF13" s="3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D13" s="1"/>
      <c r="JQG13" s="3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E13" s="1"/>
      <c r="JRH13" s="3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F13" s="1"/>
      <c r="JSI13" s="3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G13" s="1"/>
      <c r="JTJ13" s="3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H13" s="1"/>
      <c r="JUK13" s="3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I13" s="1"/>
      <c r="JVL13" s="3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J13" s="1"/>
      <c r="JWM13" s="3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K13" s="1"/>
      <c r="JXN13" s="3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L13" s="1"/>
      <c r="JYO13" s="3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M13" s="1"/>
      <c r="JZP13" s="3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N13" s="1"/>
      <c r="KAQ13" s="3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O13" s="1"/>
      <c r="KBR13" s="3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P13" s="1"/>
      <c r="KCS13" s="3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Q13" s="1"/>
      <c r="KDT13" s="3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R13" s="1"/>
      <c r="KEU13" s="3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S13" s="1"/>
      <c r="KFV13" s="3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T13" s="1"/>
      <c r="KGW13" s="3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U13" s="1"/>
      <c r="KHX13" s="3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V13" s="1"/>
      <c r="KIY13" s="3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W13" s="1"/>
      <c r="KJZ13" s="3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X13" s="1"/>
      <c r="KLA13" s="3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Y13" s="1"/>
      <c r="KMB13" s="3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Z13" s="1"/>
      <c r="KNC13" s="3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OA13" s="1"/>
      <c r="KOD13" s="3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B13" s="1"/>
      <c r="KPE13" s="3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C13" s="1"/>
      <c r="KQF13" s="3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D13" s="1"/>
      <c r="KRG13" s="3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E13" s="1"/>
      <c r="KSH13" s="3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F13" s="1"/>
      <c r="KTI13" s="3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G13" s="1"/>
      <c r="KUJ13" s="3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H13" s="1"/>
      <c r="KVK13" s="3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I13" s="1"/>
      <c r="KWL13" s="3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J13" s="1"/>
      <c r="KXM13" s="3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K13" s="1"/>
      <c r="KYN13" s="3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L13" s="1"/>
      <c r="KZO13" s="3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M13" s="1"/>
      <c r="LAP13" s="3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N13" s="1"/>
      <c r="LBQ13" s="3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O13" s="1"/>
      <c r="LCR13" s="3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P13" s="1"/>
      <c r="LDS13" s="3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Q13" s="1"/>
      <c r="LET13" s="3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R13" s="1"/>
      <c r="LFU13" s="3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S13" s="1"/>
      <c r="LGV13" s="3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T13" s="1"/>
      <c r="LHW13" s="3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U13" s="1"/>
      <c r="LIX13" s="3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V13" s="1"/>
      <c r="LJY13" s="3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W13" s="1"/>
      <c r="LKZ13" s="3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X13" s="1"/>
      <c r="LMA13" s="3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Y13" s="1"/>
      <c r="LNB13" s="3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Z13" s="1"/>
      <c r="LOC13" s="3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PA13" s="1"/>
      <c r="LPD13" s="3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B13" s="1"/>
      <c r="LQE13" s="3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C13" s="1"/>
      <c r="LRF13" s="3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D13" s="1"/>
      <c r="LSG13" s="3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E13" s="1"/>
      <c r="LTH13" s="3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F13" s="1"/>
      <c r="LUI13" s="3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G13" s="1"/>
      <c r="LVJ13" s="3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H13" s="1"/>
      <c r="LWK13" s="3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I13" s="1"/>
      <c r="LXL13" s="3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J13" s="1"/>
      <c r="LYM13" s="3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K13" s="1"/>
      <c r="LZN13" s="3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L13" s="1"/>
      <c r="MAO13" s="3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M13" s="1"/>
      <c r="MBP13" s="3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N13" s="1"/>
      <c r="MCQ13" s="3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O13" s="1"/>
      <c r="MDR13" s="3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P13" s="1"/>
      <c r="MES13" s="3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Q13" s="1"/>
      <c r="MFT13" s="3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R13" s="1"/>
      <c r="MGU13" s="3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S13" s="1"/>
      <c r="MHV13" s="3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T13" s="1"/>
      <c r="MIW13" s="3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U13" s="1"/>
      <c r="MJX13" s="3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V13" s="1"/>
      <c r="MKY13" s="3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W13" s="1"/>
      <c r="MLZ13" s="3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X13" s="1"/>
      <c r="MNA13" s="3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Y13" s="1"/>
      <c r="MOB13" s="3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Z13" s="1"/>
      <c r="MPC13" s="3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QA13" s="1"/>
      <c r="MQD13" s="3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B13" s="1"/>
      <c r="MRE13" s="3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C13" s="1"/>
      <c r="MSF13" s="3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D13" s="1"/>
      <c r="MTG13" s="3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E13" s="1"/>
      <c r="MUH13" s="3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F13" s="1"/>
      <c r="MVI13" s="3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G13" s="1"/>
      <c r="MWJ13" s="3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H13" s="1"/>
      <c r="MXK13" s="3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I13" s="1"/>
      <c r="MYL13" s="3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J13" s="1"/>
      <c r="MZM13" s="3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K13" s="1"/>
      <c r="NAN13" s="3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L13" s="1"/>
      <c r="NBO13" s="3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M13" s="1"/>
      <c r="NCP13" s="3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N13" s="1"/>
      <c r="NDQ13" s="3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O13" s="1"/>
      <c r="NER13" s="3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P13" s="1"/>
      <c r="NFS13" s="3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Q13" s="1"/>
      <c r="NGT13" s="3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R13" s="1"/>
      <c r="NHU13" s="3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S13" s="1"/>
      <c r="NIV13" s="3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T13" s="1"/>
      <c r="NJW13" s="3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U13" s="1"/>
      <c r="NKX13" s="3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V13" s="1"/>
      <c r="NLY13" s="3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W13" s="1"/>
      <c r="NMZ13" s="3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X13" s="1"/>
      <c r="NOA13" s="3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Y13" s="1"/>
      <c r="NPB13" s="3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Z13" s="1"/>
      <c r="NQC13" s="3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RA13" s="1"/>
      <c r="NRD13" s="3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B13" s="1"/>
      <c r="NSE13" s="3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C13" s="1"/>
      <c r="NTF13" s="3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D13" s="1"/>
      <c r="NUG13" s="3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E13" s="1"/>
      <c r="NVH13" s="3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F13" s="1"/>
      <c r="NWI13" s="3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G13" s="1"/>
      <c r="NXJ13" s="3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H13" s="1"/>
      <c r="NYK13" s="3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I13" s="1"/>
      <c r="NZL13" s="3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J13" s="1"/>
      <c r="OAM13" s="3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K13" s="1"/>
      <c r="OBN13" s="3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L13" s="1"/>
      <c r="OCO13" s="3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M13" s="1"/>
      <c r="ODP13" s="3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N13" s="1"/>
      <c r="OEQ13" s="3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O13" s="1"/>
      <c r="OFR13" s="3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P13" s="1"/>
      <c r="OGS13" s="3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Q13" s="1"/>
      <c r="OHT13" s="3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R13" s="1"/>
      <c r="OIU13" s="3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S13" s="1"/>
      <c r="OJV13" s="3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T13" s="1"/>
      <c r="OKW13" s="3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U13" s="1"/>
      <c r="OLX13" s="3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V13" s="1"/>
      <c r="OMY13" s="3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W13" s="1"/>
      <c r="ONZ13" s="3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X13" s="1"/>
      <c r="OPA13" s="3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Y13" s="1"/>
      <c r="OQB13" s="3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Z13" s="1"/>
      <c r="ORC13" s="3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SA13" s="1"/>
      <c r="OSD13" s="3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B13" s="1"/>
      <c r="OTE13" s="3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C13" s="1"/>
      <c r="OUF13" s="3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D13" s="1"/>
      <c r="OVG13" s="3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E13" s="1"/>
      <c r="OWH13" s="3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F13" s="1"/>
      <c r="OXI13" s="3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G13" s="1"/>
      <c r="OYJ13" s="3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H13" s="1"/>
      <c r="OZK13" s="3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I13" s="1"/>
      <c r="PAL13" s="3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J13" s="1"/>
      <c r="PBM13" s="3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K13" s="1"/>
      <c r="PCN13" s="3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L13" s="1"/>
      <c r="PDO13" s="3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M13" s="1"/>
      <c r="PEP13" s="3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N13" s="1"/>
      <c r="PFQ13" s="3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O13" s="1"/>
      <c r="PGR13" s="3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P13" s="1"/>
      <c r="PHS13" s="3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Q13" s="1"/>
      <c r="PIT13" s="3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R13" s="1"/>
      <c r="PJU13" s="3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S13" s="1"/>
      <c r="PKV13" s="3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T13" s="1"/>
      <c r="PLW13" s="3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U13" s="1"/>
      <c r="PMX13" s="3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V13" s="1"/>
      <c r="PNY13" s="3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W13" s="1"/>
      <c r="POZ13" s="3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X13" s="1"/>
      <c r="PQA13" s="3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Y13" s="1"/>
      <c r="PRB13" s="3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Z13" s="1"/>
      <c r="PSC13" s="3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TA13" s="1"/>
      <c r="PTD13" s="3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B13" s="1"/>
      <c r="PUE13" s="3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C13" s="1"/>
      <c r="PVF13" s="3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D13" s="1"/>
      <c r="PWG13" s="3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E13" s="1"/>
      <c r="PXH13" s="3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F13" s="1"/>
      <c r="PYI13" s="3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G13" s="1"/>
      <c r="PZJ13" s="3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H13" s="1"/>
      <c r="QAK13" s="3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I13" s="1"/>
      <c r="QBL13" s="3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J13" s="1"/>
      <c r="QCM13" s="3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K13" s="1"/>
      <c r="QDN13" s="3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L13" s="1"/>
      <c r="QEO13" s="3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M13" s="1"/>
      <c r="QFP13" s="3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N13" s="1"/>
      <c r="QGQ13" s="3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O13" s="1"/>
      <c r="QHR13" s="3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P13" s="1"/>
      <c r="QIS13" s="3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Q13" s="1"/>
      <c r="QJT13" s="3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R13" s="1"/>
      <c r="QKU13" s="3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S13" s="1"/>
      <c r="QLV13" s="3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T13" s="1"/>
      <c r="QMW13" s="3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U13" s="1"/>
      <c r="QNX13" s="3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V13" s="1"/>
      <c r="QOY13" s="3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W13" s="1"/>
      <c r="QPZ13" s="3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X13" s="1"/>
      <c r="QRA13" s="3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Y13" s="1"/>
      <c r="QSB13" s="3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Z13" s="1"/>
      <c r="QTC13" s="3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UA13" s="1"/>
      <c r="QUD13" s="3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B13" s="1"/>
      <c r="QVE13" s="3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C13" s="1"/>
      <c r="QWF13" s="3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D13" s="1"/>
      <c r="QXG13" s="3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E13" s="1"/>
      <c r="QYH13" s="3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F13" s="1"/>
      <c r="QZI13" s="3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G13" s="1"/>
      <c r="RAJ13" s="3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H13" s="1"/>
      <c r="RBK13" s="3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I13" s="1"/>
      <c r="RCL13" s="3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J13" s="1"/>
      <c r="RDM13" s="3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K13" s="1"/>
      <c r="REN13" s="3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L13" s="1"/>
      <c r="RFO13" s="3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M13" s="1"/>
      <c r="RGP13" s="3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N13" s="1"/>
      <c r="RHQ13" s="3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O13" s="1"/>
      <c r="RIR13" s="3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P13" s="1"/>
      <c r="RJS13" s="3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Q13" s="1"/>
      <c r="RKT13" s="3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R13" s="1"/>
      <c r="RLU13" s="3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S13" s="1"/>
      <c r="RMV13" s="3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T13" s="1"/>
      <c r="RNW13" s="3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U13" s="1"/>
      <c r="ROX13" s="3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V13" s="1"/>
      <c r="RPY13" s="3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W13" s="1"/>
      <c r="RQZ13" s="3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X13" s="1"/>
      <c r="RSA13" s="3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Y13" s="1"/>
      <c r="RTB13" s="3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Z13" s="1"/>
      <c r="RUC13" s="3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VA13" s="1"/>
      <c r="RVD13" s="3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B13" s="1"/>
      <c r="RWE13" s="3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C13" s="1"/>
      <c r="RXF13" s="3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D13" s="1"/>
      <c r="RYG13" s="3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E13" s="1"/>
      <c r="RZH13" s="3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F13" s="1"/>
      <c r="SAI13" s="3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G13" s="1"/>
      <c r="SBJ13" s="3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H13" s="1"/>
      <c r="SCK13" s="3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I13" s="1"/>
      <c r="SDL13" s="3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J13" s="1"/>
      <c r="SEM13" s="3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K13" s="1"/>
      <c r="SFN13" s="3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L13" s="1"/>
      <c r="SGO13" s="3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M13" s="1"/>
      <c r="SHP13" s="3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N13" s="1"/>
      <c r="SIQ13" s="3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O13" s="1"/>
      <c r="SJR13" s="3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P13" s="1"/>
      <c r="SKS13" s="3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Q13" s="1"/>
      <c r="SLT13" s="3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R13" s="1"/>
      <c r="SMU13" s="3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S13" s="1"/>
      <c r="SNV13" s="3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T13" s="1"/>
      <c r="SOW13" s="3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U13" s="1"/>
      <c r="SPX13" s="3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V13" s="1"/>
      <c r="SQY13" s="3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W13" s="1"/>
      <c r="SRZ13" s="3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X13" s="1"/>
      <c r="STA13" s="3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Y13" s="1"/>
      <c r="SUB13" s="3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Z13" s="1"/>
      <c r="SVC13" s="3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WA13" s="1"/>
      <c r="SWD13" s="3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B13" s="1"/>
      <c r="SXE13" s="3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C13" s="1"/>
      <c r="SYF13" s="3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D13" s="1"/>
      <c r="SZG13" s="3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E13" s="1"/>
      <c r="TAH13" s="3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F13" s="1"/>
      <c r="TBI13" s="3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G13" s="1"/>
      <c r="TCJ13" s="3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H13" s="1"/>
      <c r="TDK13" s="3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I13" s="1"/>
      <c r="TEL13" s="3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J13" s="1"/>
      <c r="TFM13" s="3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K13" s="1"/>
      <c r="TGN13" s="3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L13" s="1"/>
      <c r="THO13" s="3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M13" s="1"/>
      <c r="TIP13" s="3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N13" s="1"/>
      <c r="TJQ13" s="3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O13" s="1"/>
      <c r="TKR13" s="3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P13" s="1"/>
      <c r="TLS13" s="3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Q13" s="1"/>
      <c r="TMT13" s="3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R13" s="1"/>
      <c r="TNU13" s="3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S13" s="1"/>
      <c r="TOV13" s="3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T13" s="1"/>
      <c r="TPW13" s="3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U13" s="1"/>
      <c r="TQX13" s="3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V13" s="1"/>
      <c r="TRY13" s="3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W13" s="1"/>
      <c r="TSZ13" s="3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X13" s="1"/>
      <c r="TUA13" s="3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Y13" s="1"/>
      <c r="TVB13" s="3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Z13" s="1"/>
      <c r="TWC13" s="3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XA13" s="1"/>
      <c r="TXD13" s="3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B13" s="1"/>
      <c r="TYE13" s="3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C13" s="1"/>
      <c r="TZF13" s="3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D13" s="1"/>
      <c r="UAG13" s="3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E13" s="1"/>
      <c r="UBH13" s="3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F13" s="1"/>
      <c r="UCI13" s="3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G13" s="1"/>
      <c r="UDJ13" s="3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H13" s="1"/>
      <c r="UEK13" s="3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I13" s="1"/>
      <c r="UFL13" s="3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J13" s="1"/>
      <c r="UGM13" s="3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K13" s="1"/>
      <c r="UHN13" s="3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L13" s="1"/>
      <c r="UIO13" s="3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M13" s="1"/>
      <c r="UJP13" s="3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N13" s="1"/>
      <c r="UKQ13" s="3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O13" s="1"/>
      <c r="ULR13" s="3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P13" s="1"/>
      <c r="UMS13" s="3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Q13" s="1"/>
      <c r="UNT13" s="3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R13" s="1"/>
      <c r="UOU13" s="3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S13" s="1"/>
      <c r="UPV13" s="3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T13" s="1"/>
      <c r="UQW13" s="3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U13" s="1"/>
      <c r="URX13" s="3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V13" s="1"/>
      <c r="USY13" s="3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W13" s="1"/>
      <c r="UTZ13" s="3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X13" s="1"/>
      <c r="UVA13" s="3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Y13" s="1"/>
      <c r="UWB13" s="3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Z13" s="1"/>
      <c r="UXC13" s="3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YA13" s="1"/>
      <c r="UYD13" s="3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B13" s="1"/>
      <c r="UZE13" s="3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C13" s="1"/>
      <c r="VAF13" s="3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D13" s="1"/>
      <c r="VBG13" s="3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E13" s="1"/>
      <c r="VCH13" s="3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F13" s="1"/>
      <c r="VDI13" s="3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G13" s="1"/>
      <c r="VEJ13" s="3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H13" s="1"/>
      <c r="VFK13" s="3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I13" s="1"/>
      <c r="VGL13" s="3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J13" s="1"/>
      <c r="VHM13" s="3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K13" s="1"/>
      <c r="VIN13" s="3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L13" s="1"/>
      <c r="VJO13" s="3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M13" s="1"/>
      <c r="VKP13" s="3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N13" s="1"/>
      <c r="VLQ13" s="3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O13" s="1"/>
      <c r="VMR13" s="3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P13" s="1"/>
      <c r="VNS13" s="3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Q13" s="1"/>
      <c r="VOT13" s="3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R13" s="1"/>
      <c r="VPU13" s="3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S13" s="1"/>
      <c r="VQV13" s="3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T13" s="1"/>
      <c r="VRW13" s="3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U13" s="1"/>
      <c r="VSX13" s="3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V13" s="1"/>
      <c r="VTY13" s="3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W13" s="1"/>
      <c r="VUZ13" s="3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X13" s="1"/>
      <c r="VWA13" s="3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Y13" s="1"/>
      <c r="VXB13" s="3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Z13" s="1"/>
      <c r="VYC13" s="3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ZA13" s="1"/>
      <c r="VZD13" s="3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B13" s="1"/>
      <c r="WAE13" s="3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C13" s="1"/>
      <c r="WBF13" s="3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D13" s="1"/>
      <c r="WCG13" s="3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E13" s="1"/>
      <c r="WDH13" s="3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F13" s="1"/>
      <c r="WEI13" s="3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G13" s="1"/>
      <c r="WFJ13" s="3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H13" s="1"/>
      <c r="WGK13" s="3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  <c r="WHE13" s="8"/>
      <c r="WHF13" s="8"/>
      <c r="WHG13" s="8"/>
      <c r="WHI13" s="1"/>
      <c r="WHL13" s="3"/>
      <c r="WHN13" s="8"/>
      <c r="WHO13" s="8"/>
      <c r="WHP13" s="8"/>
      <c r="WHQ13" s="8"/>
      <c r="WHR13" s="8"/>
      <c r="WHS13" s="8"/>
      <c r="WHT13" s="8"/>
      <c r="WHU13" s="8"/>
      <c r="WHV13" s="8"/>
      <c r="WHW13" s="8"/>
      <c r="WHX13" s="8"/>
      <c r="WHY13" s="8"/>
      <c r="WHZ13" s="8"/>
      <c r="WIA13" s="8"/>
      <c r="WIB13" s="8"/>
      <c r="WIC13" s="8"/>
      <c r="WID13" s="8"/>
      <c r="WIE13" s="8"/>
      <c r="WIF13" s="8"/>
      <c r="WIG13" s="8"/>
      <c r="WIH13" s="8"/>
      <c r="WIJ13" s="1"/>
      <c r="WIM13" s="3"/>
      <c r="WIO13" s="8"/>
      <c r="WIP13" s="8"/>
      <c r="WIQ13" s="8"/>
      <c r="WIR13" s="8"/>
      <c r="WIS13" s="8"/>
      <c r="WIT13" s="8"/>
      <c r="WIU13" s="8"/>
      <c r="WIV13" s="8"/>
      <c r="WIW13" s="8"/>
      <c r="WIX13" s="8"/>
      <c r="WIY13" s="8"/>
      <c r="WIZ13" s="8"/>
      <c r="WJA13" s="8"/>
      <c r="WJB13" s="8"/>
      <c r="WJC13" s="8"/>
      <c r="WJD13" s="8"/>
      <c r="WJE13" s="8"/>
      <c r="WJF13" s="8"/>
      <c r="WJG13" s="8"/>
      <c r="WJH13" s="8"/>
      <c r="WJI13" s="8"/>
      <c r="WJK13" s="1"/>
      <c r="WJN13" s="3"/>
      <c r="WJP13" s="8"/>
      <c r="WJQ13" s="8"/>
      <c r="WJR13" s="8"/>
      <c r="WJS13" s="8"/>
      <c r="WJT13" s="8"/>
      <c r="WJU13" s="8"/>
      <c r="WJV13" s="8"/>
      <c r="WJW13" s="8"/>
      <c r="WJX13" s="8"/>
      <c r="WJY13" s="8"/>
      <c r="WJZ13" s="8"/>
      <c r="WKA13" s="8"/>
      <c r="WKB13" s="8"/>
      <c r="WKC13" s="8"/>
      <c r="WKD13" s="8"/>
      <c r="WKE13" s="8"/>
      <c r="WKF13" s="8"/>
      <c r="WKG13" s="8"/>
      <c r="WKH13" s="8"/>
      <c r="WKI13" s="8"/>
      <c r="WKJ13" s="8"/>
      <c r="WKL13" s="1"/>
      <c r="WKO13" s="3"/>
      <c r="WKQ13" s="8"/>
      <c r="WKR13" s="8"/>
      <c r="WKS13" s="8"/>
      <c r="WKT13" s="8"/>
      <c r="WKU13" s="8"/>
      <c r="WKV13" s="8"/>
      <c r="WKW13" s="8"/>
      <c r="WKX13" s="8"/>
      <c r="WKY13" s="8"/>
      <c r="WKZ13" s="8"/>
      <c r="WLA13" s="8"/>
      <c r="WLB13" s="8"/>
      <c r="WLC13" s="8"/>
      <c r="WLD13" s="8"/>
      <c r="WLE13" s="8"/>
      <c r="WLF13" s="8"/>
      <c r="WLG13" s="8"/>
      <c r="WLH13" s="8"/>
      <c r="WLI13" s="8"/>
      <c r="WLJ13" s="8"/>
      <c r="WLK13" s="8"/>
      <c r="WLM13" s="1"/>
      <c r="WLP13" s="3"/>
      <c r="WLR13" s="8"/>
      <c r="WLS13" s="8"/>
      <c r="WLT13" s="8"/>
      <c r="WLU13" s="8"/>
      <c r="WLV13" s="8"/>
      <c r="WLW13" s="8"/>
      <c r="WLX13" s="8"/>
      <c r="WLY13" s="8"/>
      <c r="WLZ13" s="8"/>
      <c r="WMA13" s="8"/>
      <c r="WMB13" s="8"/>
      <c r="WMC13" s="8"/>
      <c r="WMD13" s="8"/>
      <c r="WME13" s="8"/>
      <c r="WMF13" s="8"/>
      <c r="WMG13" s="8"/>
      <c r="WMH13" s="8"/>
      <c r="WMI13" s="8"/>
      <c r="WMJ13" s="8"/>
      <c r="WMK13" s="8"/>
      <c r="WML13" s="8"/>
      <c r="WMN13" s="1"/>
      <c r="WMQ13" s="3"/>
      <c r="WMS13" s="8"/>
      <c r="WMT13" s="8"/>
      <c r="WMU13" s="8"/>
      <c r="WMV13" s="8"/>
      <c r="WMW13" s="8"/>
      <c r="WMX13" s="8"/>
      <c r="WMY13" s="8"/>
      <c r="WMZ13" s="8"/>
      <c r="WNA13" s="8"/>
      <c r="WNB13" s="8"/>
      <c r="WNC13" s="8"/>
      <c r="WND13" s="8"/>
      <c r="WNE13" s="8"/>
      <c r="WNF13" s="8"/>
      <c r="WNG13" s="8"/>
      <c r="WNH13" s="8"/>
      <c r="WNI13" s="8"/>
      <c r="WNJ13" s="8"/>
      <c r="WNK13" s="8"/>
      <c r="WNL13" s="8"/>
      <c r="WNM13" s="8"/>
      <c r="WNO13" s="1"/>
      <c r="WNR13" s="3"/>
      <c r="WNT13" s="8"/>
      <c r="WNU13" s="8"/>
      <c r="WNV13" s="8"/>
      <c r="WNW13" s="8"/>
      <c r="WNX13" s="8"/>
      <c r="WNY13" s="8"/>
      <c r="WNZ13" s="8"/>
      <c r="WOA13" s="8"/>
      <c r="WOB13" s="8"/>
      <c r="WOC13" s="8"/>
      <c r="WOD13" s="8"/>
      <c r="WOE13" s="8"/>
      <c r="WOF13" s="8"/>
      <c r="WOG13" s="8"/>
      <c r="WOH13" s="8"/>
      <c r="WOI13" s="8"/>
      <c r="WOJ13" s="8"/>
      <c r="WOK13" s="8"/>
      <c r="WOL13" s="8"/>
      <c r="WOM13" s="8"/>
      <c r="WON13" s="8"/>
      <c r="WOP13" s="1"/>
      <c r="WOS13" s="3"/>
      <c r="WOU13" s="8"/>
      <c r="WOV13" s="8"/>
      <c r="WOW13" s="8"/>
      <c r="WOX13" s="8"/>
      <c r="WOY13" s="8"/>
      <c r="WOZ13" s="8"/>
      <c r="WPA13" s="8"/>
      <c r="WPB13" s="8"/>
      <c r="WPC13" s="8"/>
      <c r="WPD13" s="8"/>
      <c r="WPE13" s="8"/>
      <c r="WPF13" s="8"/>
      <c r="WPG13" s="8"/>
      <c r="WPH13" s="8"/>
      <c r="WPI13" s="8"/>
      <c r="WPJ13" s="8"/>
      <c r="WPK13" s="8"/>
      <c r="WPL13" s="8"/>
      <c r="WPM13" s="8"/>
      <c r="WPN13" s="8"/>
      <c r="WPO13" s="8"/>
      <c r="WPQ13" s="1"/>
      <c r="WPT13" s="3"/>
      <c r="WPV13" s="8"/>
      <c r="WPW13" s="8"/>
      <c r="WPX13" s="8"/>
      <c r="WPY13" s="8"/>
      <c r="WPZ13" s="8"/>
      <c r="WQA13" s="8"/>
      <c r="WQB13" s="8"/>
      <c r="WQC13" s="8"/>
      <c r="WQD13" s="8"/>
      <c r="WQE13" s="8"/>
      <c r="WQF13" s="8"/>
      <c r="WQG13" s="8"/>
      <c r="WQH13" s="8"/>
      <c r="WQI13" s="8"/>
      <c r="WQJ13" s="8"/>
      <c r="WQK13" s="8"/>
      <c r="WQL13" s="8"/>
      <c r="WQM13" s="8"/>
      <c r="WQN13" s="8"/>
      <c r="WQO13" s="8"/>
      <c r="WQP13" s="8"/>
      <c r="WQR13" s="1"/>
      <c r="WQU13" s="3"/>
      <c r="WQW13" s="8"/>
      <c r="WQX13" s="8"/>
      <c r="WQY13" s="8"/>
      <c r="WQZ13" s="8"/>
      <c r="WRA13" s="8"/>
      <c r="WRB13" s="8"/>
      <c r="WRC13" s="8"/>
      <c r="WRD13" s="8"/>
      <c r="WRE13" s="8"/>
      <c r="WRF13" s="8"/>
      <c r="WRG13" s="8"/>
      <c r="WRH13" s="8"/>
      <c r="WRI13" s="8"/>
      <c r="WRJ13" s="8"/>
      <c r="WRK13" s="8"/>
      <c r="WRL13" s="8"/>
      <c r="WRM13" s="8"/>
      <c r="WRN13" s="8"/>
      <c r="WRO13" s="8"/>
      <c r="WRP13" s="8"/>
      <c r="WRQ13" s="8"/>
      <c r="WRS13" s="1"/>
      <c r="WRV13" s="3"/>
      <c r="WRX13" s="8"/>
      <c r="WRY13" s="8"/>
      <c r="WRZ13" s="8"/>
      <c r="WSA13" s="8"/>
      <c r="WSB13" s="8"/>
      <c r="WSC13" s="8"/>
      <c r="WSD13" s="8"/>
      <c r="WSE13" s="8"/>
      <c r="WSF13" s="8"/>
      <c r="WSG13" s="8"/>
      <c r="WSH13" s="8"/>
      <c r="WSI13" s="8"/>
      <c r="WSJ13" s="8"/>
      <c r="WSK13" s="8"/>
      <c r="WSL13" s="8"/>
      <c r="WSM13" s="8"/>
      <c r="WSN13" s="8"/>
      <c r="WSO13" s="8"/>
      <c r="WSP13" s="8"/>
      <c r="WSQ13" s="8"/>
      <c r="WSR13" s="8"/>
      <c r="WST13" s="1"/>
      <c r="WSW13" s="3"/>
      <c r="WSY13" s="8"/>
      <c r="WSZ13" s="8"/>
      <c r="WTA13" s="8"/>
      <c r="WTB13" s="8"/>
      <c r="WTC13" s="8"/>
      <c r="WTD13" s="8"/>
      <c r="WTE13" s="8"/>
      <c r="WTF13" s="8"/>
      <c r="WTG13" s="8"/>
      <c r="WTH13" s="8"/>
      <c r="WTI13" s="8"/>
      <c r="WTJ13" s="8"/>
      <c r="WTK13" s="8"/>
      <c r="WTL13" s="8"/>
      <c r="WTM13" s="8"/>
      <c r="WTN13" s="8"/>
      <c r="WTO13" s="8"/>
      <c r="WTP13" s="8"/>
      <c r="WTQ13" s="8"/>
      <c r="WTR13" s="8"/>
      <c r="WTS13" s="8"/>
      <c r="WTU13" s="1"/>
      <c r="WTX13" s="3"/>
      <c r="WTZ13" s="8"/>
      <c r="WUA13" s="8"/>
      <c r="WUB13" s="8"/>
      <c r="WUC13" s="8"/>
      <c r="WUD13" s="8"/>
      <c r="WUE13" s="8"/>
      <c r="WUF13" s="8"/>
      <c r="WUG13" s="8"/>
      <c r="WUH13" s="8"/>
      <c r="WUI13" s="8"/>
      <c r="WUJ13" s="8"/>
      <c r="WUK13" s="8"/>
      <c r="WUL13" s="8"/>
      <c r="WUM13" s="8"/>
      <c r="WUN13" s="8"/>
      <c r="WUO13" s="8"/>
      <c r="WUP13" s="8"/>
      <c r="WUQ13" s="8"/>
      <c r="WUR13" s="8"/>
      <c r="WUS13" s="8"/>
      <c r="WUT13" s="8"/>
      <c r="WUV13" s="1"/>
      <c r="WUY13" s="3"/>
      <c r="WVA13" s="8"/>
      <c r="WVB13" s="8"/>
      <c r="WVC13" s="8"/>
      <c r="WVD13" s="8"/>
      <c r="WVE13" s="8"/>
      <c r="WVF13" s="8"/>
      <c r="WVG13" s="8"/>
      <c r="WVH13" s="8"/>
      <c r="WVI13" s="8"/>
      <c r="WVJ13" s="8"/>
      <c r="WVK13" s="8"/>
      <c r="WVL13" s="8"/>
      <c r="WVM13" s="8"/>
      <c r="WVN13" s="8"/>
      <c r="WVO13" s="8"/>
      <c r="WVP13" s="8"/>
      <c r="WVQ13" s="8"/>
      <c r="WVR13" s="8"/>
      <c r="WVS13" s="8"/>
      <c r="WVT13" s="8"/>
      <c r="WVU13" s="8"/>
      <c r="WVW13" s="1"/>
      <c r="WVZ13" s="3"/>
      <c r="WWB13" s="8"/>
      <c r="WWC13" s="8"/>
      <c r="WWD13" s="8"/>
      <c r="WWE13" s="8"/>
      <c r="WWF13" s="8"/>
      <c r="WWG13" s="8"/>
      <c r="WWH13" s="8"/>
      <c r="WWI13" s="8"/>
      <c r="WWJ13" s="8"/>
      <c r="WWK13" s="8"/>
      <c r="WWL13" s="8"/>
      <c r="WWM13" s="8"/>
      <c r="WWN13" s="8"/>
      <c r="WWO13" s="8"/>
      <c r="WWP13" s="8"/>
      <c r="WWQ13" s="8"/>
      <c r="WWR13" s="8"/>
      <c r="WWS13" s="8"/>
      <c r="WWT13" s="8"/>
      <c r="WWU13" s="8"/>
      <c r="WWV13" s="8"/>
      <c r="WWX13" s="1"/>
      <c r="WXA13" s="3"/>
      <c r="WXC13" s="8"/>
      <c r="WXD13" s="8"/>
      <c r="WXE13" s="8"/>
      <c r="WXF13" s="8"/>
      <c r="WXG13" s="8"/>
      <c r="WXH13" s="8"/>
      <c r="WXI13" s="8"/>
      <c r="WXJ13" s="8"/>
      <c r="WXK13" s="8"/>
      <c r="WXL13" s="8"/>
      <c r="WXM13" s="8"/>
      <c r="WXN13" s="8"/>
      <c r="WXO13" s="8"/>
      <c r="WXP13" s="8"/>
      <c r="WXQ13" s="8"/>
      <c r="WXR13" s="8"/>
      <c r="WXS13" s="8"/>
      <c r="WXT13" s="8"/>
      <c r="WXU13" s="8"/>
      <c r="WXV13" s="8"/>
      <c r="WXW13" s="8"/>
      <c r="WXY13" s="1"/>
      <c r="WYB13" s="3"/>
      <c r="WYD13" s="8"/>
      <c r="WYE13" s="8"/>
      <c r="WYF13" s="8"/>
      <c r="WYG13" s="8"/>
      <c r="WYH13" s="8"/>
      <c r="WYI13" s="8"/>
      <c r="WYJ13" s="8"/>
      <c r="WYK13" s="8"/>
      <c r="WYL13" s="8"/>
      <c r="WYM13" s="8"/>
      <c r="WYN13" s="8"/>
      <c r="WYO13" s="8"/>
      <c r="WYP13" s="8"/>
      <c r="WYQ13" s="8"/>
      <c r="WYR13" s="8"/>
      <c r="WYS13" s="8"/>
      <c r="WYT13" s="8"/>
      <c r="WYU13" s="8"/>
      <c r="WYV13" s="8"/>
      <c r="WYW13" s="8"/>
      <c r="WYX13" s="8"/>
      <c r="WYZ13" s="1"/>
      <c r="WZC13" s="3"/>
      <c r="WZE13" s="8"/>
      <c r="WZF13" s="8"/>
      <c r="WZG13" s="8"/>
      <c r="WZH13" s="8"/>
      <c r="WZI13" s="8"/>
      <c r="WZJ13" s="8"/>
      <c r="WZK13" s="8"/>
      <c r="WZL13" s="8"/>
      <c r="WZM13" s="8"/>
      <c r="WZN13" s="8"/>
      <c r="WZO13" s="8"/>
      <c r="WZP13" s="8"/>
      <c r="WZQ13" s="8"/>
      <c r="WZR13" s="8"/>
      <c r="WZS13" s="8"/>
      <c r="WZT13" s="8"/>
      <c r="WZU13" s="8"/>
      <c r="WZV13" s="8"/>
      <c r="WZW13" s="8"/>
      <c r="WZX13" s="8"/>
      <c r="WZY13" s="8"/>
      <c r="XAA13" s="1"/>
      <c r="XAD13" s="3"/>
      <c r="XAF13" s="8"/>
      <c r="XAG13" s="8"/>
      <c r="XAH13" s="8"/>
      <c r="XAI13" s="8"/>
      <c r="XAJ13" s="8"/>
      <c r="XAK13" s="8"/>
      <c r="XAL13" s="8"/>
      <c r="XAM13" s="8"/>
      <c r="XAN13" s="8"/>
      <c r="XAO13" s="8"/>
      <c r="XAP13" s="8"/>
      <c r="XAQ13" s="8"/>
      <c r="XAR13" s="8"/>
      <c r="XAS13" s="8"/>
      <c r="XAT13" s="8"/>
      <c r="XAU13" s="8"/>
      <c r="XAV13" s="8"/>
      <c r="XAW13" s="8"/>
      <c r="XAX13" s="8"/>
      <c r="XAY13" s="8"/>
      <c r="XAZ13" s="8"/>
      <c r="XBB13" s="1"/>
      <c r="XBE13" s="3"/>
      <c r="XBG13" s="8"/>
      <c r="XBH13" s="8"/>
      <c r="XBI13" s="8"/>
      <c r="XBJ13" s="8"/>
      <c r="XBK13" s="8"/>
      <c r="XBL13" s="8"/>
      <c r="XBM13" s="8"/>
      <c r="XBN13" s="8"/>
      <c r="XBO13" s="8"/>
      <c r="XBP13" s="8"/>
      <c r="XBQ13" s="8"/>
      <c r="XBR13" s="8"/>
      <c r="XBS13" s="8"/>
      <c r="XBT13" s="8"/>
      <c r="XBU13" s="8"/>
      <c r="XBV13" s="8"/>
      <c r="XBW13" s="8"/>
      <c r="XBX13" s="8"/>
      <c r="XBY13" s="8"/>
      <c r="XBZ13" s="8"/>
      <c r="XCA13" s="8"/>
      <c r="XCC13" s="1"/>
      <c r="XCF13" s="3"/>
      <c r="XCH13" s="8"/>
      <c r="XCI13" s="8"/>
      <c r="XCJ13" s="8"/>
      <c r="XCK13" s="8"/>
      <c r="XCL13" s="8"/>
      <c r="XCM13" s="8"/>
      <c r="XCN13" s="8"/>
      <c r="XCO13" s="8"/>
      <c r="XCP13" s="8"/>
      <c r="XCQ13" s="8"/>
      <c r="XCR13" s="8"/>
      <c r="XCS13" s="8"/>
      <c r="XCT13" s="8"/>
      <c r="XCU13" s="8"/>
      <c r="XCV13" s="8"/>
      <c r="XCW13" s="8"/>
      <c r="XCX13" s="8"/>
      <c r="XCY13" s="8"/>
      <c r="XCZ13" s="8"/>
      <c r="XDA13" s="8"/>
      <c r="XDB13" s="8"/>
      <c r="XDD13" s="1"/>
      <c r="XDG13" s="3"/>
      <c r="XDI13" s="8"/>
      <c r="XDJ13" s="8"/>
      <c r="XDK13" s="8"/>
      <c r="XDL13" s="8"/>
      <c r="XDM13" s="8"/>
      <c r="XDN13" s="8"/>
      <c r="XDO13" s="8"/>
      <c r="XDP13" s="8"/>
      <c r="XDQ13" s="8"/>
      <c r="XDR13" s="8"/>
      <c r="XDS13" s="8"/>
      <c r="XDT13" s="8"/>
      <c r="XDU13" s="8"/>
      <c r="XDV13" s="8"/>
      <c r="XDW13" s="8"/>
      <c r="XDX13" s="8"/>
      <c r="XDY13" s="8"/>
      <c r="XDZ13" s="8"/>
      <c r="XEA13" s="8"/>
      <c r="XEB13" s="8"/>
      <c r="XEC13" s="8"/>
      <c r="XEE13" s="1"/>
      <c r="XEH13" s="3"/>
      <c r="XEJ13" s="8"/>
      <c r="XEK13" s="8"/>
      <c r="XEL13" s="8"/>
      <c r="XEM13" s="8"/>
      <c r="XEN13" s="8"/>
      <c r="XEO13" s="8"/>
      <c r="XEP13" s="8"/>
      <c r="XEQ13" s="8"/>
      <c r="XER13" s="8"/>
      <c r="XES13" s="8"/>
      <c r="XET13" s="8"/>
      <c r="XEU13" s="8"/>
      <c r="XEV13" s="8"/>
      <c r="XEW13" s="8"/>
      <c r="XEX13" s="8"/>
      <c r="XEY13" s="8"/>
      <c r="XEZ13" s="8"/>
      <c r="XFA13" s="8"/>
      <c r="XFB13" s="8"/>
      <c r="XFC13" s="8"/>
    </row>
    <row r="14" spans="1:1023 1026:2047 2049:13311 13313:14334 14337:15360 15363:16383" ht="21" x14ac:dyDescent="0.2">
      <c r="A14" s="3" t="s">
        <v>52</v>
      </c>
      <c r="C14" s="35">
        <v>9160</v>
      </c>
      <c r="D14" s="8"/>
      <c r="E14" s="35">
        <v>89996825024</v>
      </c>
      <c r="F14" s="35"/>
      <c r="G14" s="35">
        <v>87725044980.160004</v>
      </c>
      <c r="H14" s="8"/>
      <c r="I14" s="35">
        <v>0</v>
      </c>
      <c r="J14" s="8"/>
      <c r="K14" s="35">
        <v>0</v>
      </c>
      <c r="L14" s="8"/>
      <c r="M14" s="8">
        <v>0</v>
      </c>
      <c r="N14" s="8"/>
      <c r="O14" s="8">
        <v>0</v>
      </c>
      <c r="P14" s="8"/>
      <c r="Q14" s="35">
        <v>9160</v>
      </c>
      <c r="R14" s="35"/>
      <c r="S14" s="35">
        <v>10150000</v>
      </c>
      <c r="T14" s="35"/>
      <c r="U14" s="35">
        <v>89996825024</v>
      </c>
      <c r="V14" s="35"/>
      <c r="W14" s="35">
        <v>92750862400</v>
      </c>
      <c r="Y14" s="1">
        <v>2.313975936618768E-2</v>
      </c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Y14" s="1"/>
      <c r="BB14" s="3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Z14" s="1"/>
      <c r="CC14" s="3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DA14" s="1"/>
      <c r="DD14" s="3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B14" s="1"/>
      <c r="EE14" s="3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C14" s="1"/>
      <c r="FF14" s="3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D14" s="1"/>
      <c r="GG14" s="3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E14" s="1"/>
      <c r="HH14" s="3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F14" s="1"/>
      <c r="II14" s="3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G14" s="1"/>
      <c r="JJ14" s="3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H14" s="1"/>
      <c r="KK14" s="3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I14" s="1"/>
      <c r="LL14" s="3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J14" s="1"/>
      <c r="MM14" s="3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K14" s="1"/>
      <c r="NN14" s="3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L14" s="1"/>
      <c r="OO14" s="3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M14" s="1"/>
      <c r="PP14" s="3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N14" s="1"/>
      <c r="QQ14" s="3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O14" s="1"/>
      <c r="RR14" s="3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P14" s="1"/>
      <c r="SS14" s="3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Q14" s="1"/>
      <c r="TT14" s="3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R14" s="1"/>
      <c r="UU14" s="3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S14" s="1"/>
      <c r="VV14" s="3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T14" s="1"/>
      <c r="WW14" s="3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U14" s="1"/>
      <c r="XX14" s="3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V14" s="1"/>
      <c r="YY14" s="3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W14" s="1"/>
      <c r="ZZ14" s="3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X14" s="1"/>
      <c r="ABA14" s="3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Y14" s="1"/>
      <c r="ACB14" s="3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Z14" s="1"/>
      <c r="ADC14" s="3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EA14" s="1"/>
      <c r="AED14" s="3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B14" s="1"/>
      <c r="AFE14" s="3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C14" s="1"/>
      <c r="AGF14" s="3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D14" s="1"/>
      <c r="AHG14" s="3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E14" s="1"/>
      <c r="AIH14" s="3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F14" s="1"/>
      <c r="AJI14" s="3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G14" s="1"/>
      <c r="AKJ14" s="3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H14" s="1"/>
      <c r="ALK14" s="3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I14" s="1"/>
      <c r="AML14" s="3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J14" s="1"/>
      <c r="ANM14" s="3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K14" s="1"/>
      <c r="AON14" s="3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L14" s="1"/>
      <c r="APO14" s="3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M14" s="1"/>
      <c r="AQP14" s="3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N14" s="1"/>
      <c r="ARQ14" s="3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O14" s="1"/>
      <c r="ASR14" s="3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P14" s="1"/>
      <c r="ATS14" s="3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Q14" s="1"/>
      <c r="AUT14" s="3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R14" s="1"/>
      <c r="AVU14" s="3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S14" s="1"/>
      <c r="AWV14" s="3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T14" s="1"/>
      <c r="AXW14" s="3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U14" s="1"/>
      <c r="AYX14" s="3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V14" s="1"/>
      <c r="AZY14" s="3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W14" s="1"/>
      <c r="BAZ14" s="3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X14" s="1"/>
      <c r="BCA14" s="3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Y14" s="1"/>
      <c r="BDB14" s="3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Z14" s="1"/>
      <c r="BEC14" s="3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FA14" s="1"/>
      <c r="BFD14" s="3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B14" s="1"/>
      <c r="BGE14" s="3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C14" s="1"/>
      <c r="BHF14" s="3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D14" s="1"/>
      <c r="BIG14" s="3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E14" s="1"/>
      <c r="BJH14" s="3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F14" s="1"/>
      <c r="BKI14" s="3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G14" s="1"/>
      <c r="BLJ14" s="3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H14" s="1"/>
      <c r="BMK14" s="3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I14" s="1"/>
      <c r="BNL14" s="3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J14" s="1"/>
      <c r="BOM14" s="3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K14" s="1"/>
      <c r="BPN14" s="3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L14" s="1"/>
      <c r="BQO14" s="3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M14" s="1"/>
      <c r="BRP14" s="3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N14" s="1"/>
      <c r="BSQ14" s="3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O14" s="1"/>
      <c r="BTR14" s="3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P14" s="1"/>
      <c r="BUS14" s="3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Q14" s="1"/>
      <c r="BVT14" s="3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R14" s="1"/>
      <c r="BWU14" s="3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S14" s="1"/>
      <c r="BXV14" s="3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T14" s="1"/>
      <c r="BYW14" s="3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U14" s="1"/>
      <c r="BZX14" s="3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V14" s="1"/>
      <c r="CAY14" s="3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W14" s="1"/>
      <c r="CBZ14" s="3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X14" s="1"/>
      <c r="CDA14" s="3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Y14" s="1"/>
      <c r="CEB14" s="3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Z14" s="1"/>
      <c r="CFC14" s="3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GA14" s="1"/>
      <c r="CGD14" s="3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B14" s="1"/>
      <c r="CHE14" s="3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C14" s="1"/>
      <c r="CIF14" s="3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D14" s="1"/>
      <c r="CJG14" s="3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E14" s="1"/>
      <c r="CKH14" s="3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F14" s="1"/>
      <c r="CLI14" s="3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G14" s="1"/>
      <c r="CMJ14" s="3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H14" s="1"/>
      <c r="CNK14" s="3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I14" s="1"/>
      <c r="COL14" s="3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J14" s="1"/>
      <c r="CPM14" s="3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K14" s="1"/>
      <c r="CQN14" s="3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L14" s="1"/>
      <c r="CRO14" s="3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M14" s="1"/>
      <c r="CSP14" s="3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N14" s="1"/>
      <c r="CTQ14" s="3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O14" s="1"/>
      <c r="CUR14" s="3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P14" s="1"/>
      <c r="CVS14" s="3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Q14" s="1"/>
      <c r="CWT14" s="3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R14" s="1"/>
      <c r="CXU14" s="3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S14" s="1"/>
      <c r="CYV14" s="3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T14" s="1"/>
      <c r="CZW14" s="3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U14" s="1"/>
      <c r="DAX14" s="3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V14" s="1"/>
      <c r="DBY14" s="3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W14" s="1"/>
      <c r="DCZ14" s="3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X14" s="1"/>
      <c r="DEA14" s="3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Y14" s="1"/>
      <c r="DFB14" s="3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Z14" s="1"/>
      <c r="DGC14" s="3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HA14" s="1"/>
      <c r="DHD14" s="3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B14" s="1"/>
      <c r="DIE14" s="3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C14" s="1"/>
      <c r="DJF14" s="3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D14" s="1"/>
      <c r="DKG14" s="3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E14" s="1"/>
      <c r="DLH14" s="3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F14" s="1"/>
      <c r="DMI14" s="3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G14" s="1"/>
      <c r="DNJ14" s="3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H14" s="1"/>
      <c r="DOK14" s="3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I14" s="1"/>
      <c r="DPL14" s="3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J14" s="1"/>
      <c r="DQM14" s="3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K14" s="1"/>
      <c r="DRN14" s="3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L14" s="1"/>
      <c r="DSO14" s="3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M14" s="1"/>
      <c r="DTP14" s="3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N14" s="1"/>
      <c r="DUQ14" s="3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O14" s="1"/>
      <c r="DVR14" s="3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P14" s="1"/>
      <c r="DWS14" s="3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Q14" s="1"/>
      <c r="DXT14" s="3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R14" s="1"/>
      <c r="DYU14" s="3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S14" s="1"/>
      <c r="DZV14" s="3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T14" s="1"/>
      <c r="EAW14" s="3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U14" s="1"/>
      <c r="EBX14" s="3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V14" s="1"/>
      <c r="ECY14" s="3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W14" s="1"/>
      <c r="EDZ14" s="3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X14" s="1"/>
      <c r="EFA14" s="3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Y14" s="1"/>
      <c r="EGB14" s="3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Z14" s="1"/>
      <c r="EHC14" s="3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IA14" s="1"/>
      <c r="EID14" s="3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B14" s="1"/>
      <c r="EJE14" s="3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C14" s="1"/>
      <c r="EKF14" s="3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D14" s="1"/>
      <c r="ELG14" s="3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E14" s="1"/>
      <c r="EMH14" s="3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F14" s="1"/>
      <c r="ENI14" s="3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G14" s="1"/>
      <c r="EOJ14" s="3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H14" s="1"/>
      <c r="EPK14" s="3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I14" s="1"/>
      <c r="EQL14" s="3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J14" s="1"/>
      <c r="ERM14" s="3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K14" s="1"/>
      <c r="ESN14" s="3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L14" s="1"/>
      <c r="ETO14" s="3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M14" s="1"/>
      <c r="EUP14" s="3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N14" s="1"/>
      <c r="EVQ14" s="3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O14" s="1"/>
      <c r="EWR14" s="3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P14" s="1"/>
      <c r="EXS14" s="3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Q14" s="1"/>
      <c r="EYT14" s="3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R14" s="1"/>
      <c r="EZU14" s="3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S14" s="1"/>
      <c r="FAV14" s="3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T14" s="1"/>
      <c r="FBW14" s="3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U14" s="1"/>
      <c r="FCX14" s="3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V14" s="1"/>
      <c r="FDY14" s="3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W14" s="1"/>
      <c r="FEZ14" s="3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X14" s="1"/>
      <c r="FGA14" s="3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Y14" s="1"/>
      <c r="FHB14" s="3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Z14" s="1"/>
      <c r="FIC14" s="3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JA14" s="1"/>
      <c r="FJD14" s="3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B14" s="1"/>
      <c r="FKE14" s="3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C14" s="1"/>
      <c r="FLF14" s="3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D14" s="1"/>
      <c r="FMG14" s="3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E14" s="1"/>
      <c r="FNH14" s="3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F14" s="1"/>
      <c r="FOI14" s="3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G14" s="1"/>
      <c r="FPJ14" s="3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H14" s="1"/>
      <c r="FQK14" s="3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I14" s="1"/>
      <c r="FRL14" s="3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J14" s="1"/>
      <c r="FSM14" s="3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K14" s="1"/>
      <c r="FTN14" s="3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L14" s="1"/>
      <c r="FUO14" s="3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M14" s="1"/>
      <c r="FVP14" s="3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N14" s="1"/>
      <c r="FWQ14" s="3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O14" s="1"/>
      <c r="FXR14" s="3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P14" s="1"/>
      <c r="FYS14" s="3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Q14" s="1"/>
      <c r="FZT14" s="3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R14" s="1"/>
      <c r="GAU14" s="3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S14" s="1"/>
      <c r="GBV14" s="3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T14" s="1"/>
      <c r="GCW14" s="3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U14" s="1"/>
      <c r="GDX14" s="3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V14" s="1"/>
      <c r="GEY14" s="3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W14" s="1"/>
      <c r="GFZ14" s="3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X14" s="1"/>
      <c r="GHA14" s="3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Y14" s="1"/>
      <c r="GIB14" s="3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Z14" s="1"/>
      <c r="GJC14" s="3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KA14" s="1"/>
      <c r="GKD14" s="3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B14" s="1"/>
      <c r="GLE14" s="3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C14" s="1"/>
      <c r="GMF14" s="3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D14" s="1"/>
      <c r="GNG14" s="3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E14" s="1"/>
      <c r="GOH14" s="3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F14" s="1"/>
      <c r="GPI14" s="3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G14" s="1"/>
      <c r="GQJ14" s="3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H14" s="1"/>
      <c r="GRK14" s="3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I14" s="1"/>
      <c r="GSL14" s="3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J14" s="1"/>
      <c r="GTM14" s="3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K14" s="1"/>
      <c r="GUN14" s="3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L14" s="1"/>
      <c r="GVO14" s="3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M14" s="1"/>
      <c r="GWP14" s="3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N14" s="1"/>
      <c r="GXQ14" s="3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O14" s="1"/>
      <c r="GYR14" s="3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P14" s="1"/>
      <c r="GZS14" s="3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Q14" s="1"/>
      <c r="HAT14" s="3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R14" s="1"/>
      <c r="HBU14" s="3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S14" s="1"/>
      <c r="HCV14" s="3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T14" s="1"/>
      <c r="HDW14" s="3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U14" s="1"/>
      <c r="HEX14" s="3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V14" s="1"/>
      <c r="HFY14" s="3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W14" s="1"/>
      <c r="HGZ14" s="3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X14" s="1"/>
      <c r="HIA14" s="3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Y14" s="1"/>
      <c r="HJB14" s="3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Z14" s="1"/>
      <c r="HKC14" s="3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LA14" s="1"/>
      <c r="HLD14" s="3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B14" s="1"/>
      <c r="HME14" s="3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C14" s="1"/>
      <c r="HNF14" s="3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D14" s="1"/>
      <c r="HOG14" s="3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E14" s="1"/>
      <c r="HPH14" s="3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F14" s="1"/>
      <c r="HQI14" s="3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G14" s="1"/>
      <c r="HRJ14" s="3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H14" s="1"/>
      <c r="HSK14" s="3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I14" s="1"/>
      <c r="HTL14" s="3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J14" s="1"/>
      <c r="HUM14" s="3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K14" s="1"/>
      <c r="HVN14" s="3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L14" s="1"/>
      <c r="HWO14" s="3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M14" s="1"/>
      <c r="HXP14" s="3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N14" s="1"/>
      <c r="HYQ14" s="3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O14" s="1"/>
      <c r="HZR14" s="3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P14" s="1"/>
      <c r="IAS14" s="3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Q14" s="1"/>
      <c r="IBT14" s="3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R14" s="1"/>
      <c r="ICU14" s="3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S14" s="1"/>
      <c r="IDV14" s="3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T14" s="1"/>
      <c r="IEW14" s="3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U14" s="1"/>
      <c r="IFX14" s="3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V14" s="1"/>
      <c r="IGY14" s="3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W14" s="1"/>
      <c r="IHZ14" s="3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X14" s="1"/>
      <c r="IJA14" s="3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Y14" s="1"/>
      <c r="IKB14" s="3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Z14" s="1"/>
      <c r="ILC14" s="3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MA14" s="1"/>
      <c r="IMD14" s="3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B14" s="1"/>
      <c r="INE14" s="3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C14" s="1"/>
      <c r="IOF14" s="3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D14" s="1"/>
      <c r="IPG14" s="3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E14" s="1"/>
      <c r="IQH14" s="3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F14" s="1"/>
      <c r="IRI14" s="3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G14" s="1"/>
      <c r="ISJ14" s="3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H14" s="1"/>
      <c r="ITK14" s="3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I14" s="1"/>
      <c r="IUL14" s="3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J14" s="1"/>
      <c r="IVM14" s="3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K14" s="1"/>
      <c r="IWN14" s="3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L14" s="1"/>
      <c r="IXO14" s="3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M14" s="1"/>
      <c r="IYP14" s="3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N14" s="1"/>
      <c r="IZQ14" s="3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O14" s="1"/>
      <c r="JAR14" s="3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P14" s="1"/>
      <c r="JBS14" s="3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Q14" s="1"/>
      <c r="JCT14" s="3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R14" s="1"/>
      <c r="JDU14" s="3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S14" s="1"/>
      <c r="JEV14" s="3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T14" s="1"/>
      <c r="JFW14" s="3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U14" s="1"/>
      <c r="JGX14" s="3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V14" s="1"/>
      <c r="JHY14" s="3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W14" s="1"/>
      <c r="JIZ14" s="3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X14" s="1"/>
      <c r="JKA14" s="3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Y14" s="1"/>
      <c r="JLB14" s="3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Z14" s="1"/>
      <c r="JMC14" s="3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NA14" s="1"/>
      <c r="JND14" s="3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B14" s="1"/>
      <c r="JOE14" s="3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C14" s="1"/>
      <c r="JPF14" s="3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D14" s="1"/>
      <c r="JQG14" s="3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E14" s="1"/>
      <c r="JRH14" s="3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F14" s="1"/>
      <c r="JSI14" s="3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G14" s="1"/>
      <c r="JTJ14" s="3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H14" s="1"/>
      <c r="JUK14" s="3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I14" s="1"/>
      <c r="JVL14" s="3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J14" s="1"/>
      <c r="JWM14" s="3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K14" s="1"/>
      <c r="JXN14" s="3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L14" s="1"/>
      <c r="JYO14" s="3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M14" s="1"/>
      <c r="JZP14" s="3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N14" s="1"/>
      <c r="KAQ14" s="3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O14" s="1"/>
      <c r="KBR14" s="3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P14" s="1"/>
      <c r="KCS14" s="3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Q14" s="1"/>
      <c r="KDT14" s="3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R14" s="1"/>
      <c r="KEU14" s="3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S14" s="1"/>
      <c r="KFV14" s="3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T14" s="1"/>
      <c r="KGW14" s="3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U14" s="1"/>
      <c r="KHX14" s="3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V14" s="1"/>
      <c r="KIY14" s="3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W14" s="1"/>
      <c r="KJZ14" s="3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X14" s="1"/>
      <c r="KLA14" s="3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Y14" s="1"/>
      <c r="KMB14" s="3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Z14" s="1"/>
      <c r="KNC14" s="3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OA14" s="1"/>
      <c r="KOD14" s="3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B14" s="1"/>
      <c r="KPE14" s="3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C14" s="1"/>
      <c r="KQF14" s="3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D14" s="1"/>
      <c r="KRG14" s="3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E14" s="1"/>
      <c r="KSH14" s="3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F14" s="1"/>
      <c r="KTI14" s="3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G14" s="1"/>
      <c r="KUJ14" s="3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H14" s="1"/>
      <c r="KVK14" s="3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I14" s="1"/>
      <c r="KWL14" s="3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J14" s="1"/>
      <c r="KXM14" s="3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K14" s="1"/>
      <c r="KYN14" s="3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L14" s="1"/>
      <c r="KZO14" s="3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M14" s="1"/>
      <c r="LAP14" s="3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N14" s="1"/>
      <c r="LBQ14" s="3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O14" s="1"/>
      <c r="LCR14" s="3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P14" s="1"/>
      <c r="LDS14" s="3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Q14" s="1"/>
      <c r="LET14" s="3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R14" s="1"/>
      <c r="LFU14" s="3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S14" s="1"/>
      <c r="LGV14" s="3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T14" s="1"/>
      <c r="LHW14" s="3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U14" s="1"/>
      <c r="LIX14" s="3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V14" s="1"/>
      <c r="LJY14" s="3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W14" s="1"/>
      <c r="LKZ14" s="3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X14" s="1"/>
      <c r="LMA14" s="3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Y14" s="1"/>
      <c r="LNB14" s="3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Z14" s="1"/>
      <c r="LOC14" s="3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PA14" s="1"/>
      <c r="LPD14" s="3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B14" s="1"/>
      <c r="LQE14" s="3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C14" s="1"/>
      <c r="LRF14" s="3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D14" s="1"/>
      <c r="LSG14" s="3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E14" s="1"/>
      <c r="LTH14" s="3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F14" s="1"/>
      <c r="LUI14" s="3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G14" s="1"/>
      <c r="LVJ14" s="3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H14" s="1"/>
      <c r="LWK14" s="3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I14" s="1"/>
      <c r="LXL14" s="3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J14" s="1"/>
      <c r="LYM14" s="3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K14" s="1"/>
      <c r="LZN14" s="3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L14" s="1"/>
      <c r="MAO14" s="3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M14" s="1"/>
      <c r="MBP14" s="3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N14" s="1"/>
      <c r="MCQ14" s="3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O14" s="1"/>
      <c r="MDR14" s="3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P14" s="1"/>
      <c r="MES14" s="3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Q14" s="1"/>
      <c r="MFT14" s="3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R14" s="1"/>
      <c r="MGU14" s="3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S14" s="1"/>
      <c r="MHV14" s="3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T14" s="1"/>
      <c r="MIW14" s="3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U14" s="1"/>
      <c r="MJX14" s="3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V14" s="1"/>
      <c r="MKY14" s="3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W14" s="1"/>
      <c r="MLZ14" s="3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X14" s="1"/>
      <c r="MNA14" s="3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Y14" s="1"/>
      <c r="MOB14" s="3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Z14" s="1"/>
      <c r="MPC14" s="3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QA14" s="1"/>
      <c r="MQD14" s="3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B14" s="1"/>
      <c r="MRE14" s="3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C14" s="1"/>
      <c r="MSF14" s="3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D14" s="1"/>
      <c r="MTG14" s="3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E14" s="1"/>
      <c r="MUH14" s="3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F14" s="1"/>
      <c r="MVI14" s="3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G14" s="1"/>
      <c r="MWJ14" s="3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H14" s="1"/>
      <c r="MXK14" s="3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I14" s="1"/>
      <c r="MYL14" s="3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J14" s="1"/>
      <c r="MZM14" s="3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K14" s="1"/>
      <c r="NAN14" s="3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L14" s="1"/>
      <c r="NBO14" s="3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M14" s="1"/>
      <c r="NCP14" s="3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N14" s="1"/>
      <c r="NDQ14" s="3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O14" s="1"/>
      <c r="NER14" s="3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P14" s="1"/>
      <c r="NFS14" s="3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Q14" s="1"/>
      <c r="NGT14" s="3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R14" s="1"/>
      <c r="NHU14" s="3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S14" s="1"/>
      <c r="NIV14" s="3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T14" s="1"/>
      <c r="NJW14" s="3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U14" s="1"/>
      <c r="NKX14" s="3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V14" s="1"/>
      <c r="NLY14" s="3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W14" s="1"/>
      <c r="NMZ14" s="3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X14" s="1"/>
      <c r="NOA14" s="3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Y14" s="1"/>
      <c r="NPB14" s="3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Z14" s="1"/>
      <c r="NQC14" s="3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RA14" s="1"/>
      <c r="NRD14" s="3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B14" s="1"/>
      <c r="NSE14" s="3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C14" s="1"/>
      <c r="NTF14" s="3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D14" s="1"/>
      <c r="NUG14" s="3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E14" s="1"/>
      <c r="NVH14" s="3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F14" s="1"/>
      <c r="NWI14" s="3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G14" s="1"/>
      <c r="NXJ14" s="3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H14" s="1"/>
      <c r="NYK14" s="3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I14" s="1"/>
      <c r="NZL14" s="3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J14" s="1"/>
      <c r="OAM14" s="3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K14" s="1"/>
      <c r="OBN14" s="3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L14" s="1"/>
      <c r="OCO14" s="3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M14" s="1"/>
      <c r="ODP14" s="3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N14" s="1"/>
      <c r="OEQ14" s="3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O14" s="1"/>
      <c r="OFR14" s="3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P14" s="1"/>
      <c r="OGS14" s="3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Q14" s="1"/>
      <c r="OHT14" s="3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R14" s="1"/>
      <c r="OIU14" s="3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S14" s="1"/>
      <c r="OJV14" s="3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T14" s="1"/>
      <c r="OKW14" s="3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U14" s="1"/>
      <c r="OLX14" s="3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V14" s="1"/>
      <c r="OMY14" s="3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W14" s="1"/>
      <c r="ONZ14" s="3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X14" s="1"/>
      <c r="OPA14" s="3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Y14" s="1"/>
      <c r="OQB14" s="3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Z14" s="1"/>
      <c r="ORC14" s="3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SA14" s="1"/>
      <c r="OSD14" s="3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B14" s="1"/>
      <c r="OTE14" s="3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C14" s="1"/>
      <c r="OUF14" s="3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D14" s="1"/>
      <c r="OVG14" s="3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E14" s="1"/>
      <c r="OWH14" s="3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F14" s="1"/>
      <c r="OXI14" s="3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G14" s="1"/>
      <c r="OYJ14" s="3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H14" s="1"/>
      <c r="OZK14" s="3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I14" s="1"/>
      <c r="PAL14" s="3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J14" s="1"/>
      <c r="PBM14" s="3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K14" s="1"/>
      <c r="PCN14" s="3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L14" s="1"/>
      <c r="PDO14" s="3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M14" s="1"/>
      <c r="PEP14" s="3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N14" s="1"/>
      <c r="PFQ14" s="3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O14" s="1"/>
      <c r="PGR14" s="3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P14" s="1"/>
      <c r="PHS14" s="3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Q14" s="1"/>
      <c r="PIT14" s="3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R14" s="1"/>
      <c r="PJU14" s="3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S14" s="1"/>
      <c r="PKV14" s="3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T14" s="1"/>
      <c r="PLW14" s="3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U14" s="1"/>
      <c r="PMX14" s="3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V14" s="1"/>
      <c r="PNY14" s="3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W14" s="1"/>
      <c r="POZ14" s="3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X14" s="1"/>
      <c r="PQA14" s="3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Y14" s="1"/>
      <c r="PRB14" s="3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Z14" s="1"/>
      <c r="PSC14" s="3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TA14" s="1"/>
      <c r="PTD14" s="3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B14" s="1"/>
      <c r="PUE14" s="3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C14" s="1"/>
      <c r="PVF14" s="3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D14" s="1"/>
      <c r="PWG14" s="3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E14" s="1"/>
      <c r="PXH14" s="3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F14" s="1"/>
      <c r="PYI14" s="3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G14" s="1"/>
      <c r="PZJ14" s="3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H14" s="1"/>
      <c r="QAK14" s="3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I14" s="1"/>
      <c r="QBL14" s="3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J14" s="1"/>
      <c r="QCM14" s="3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K14" s="1"/>
      <c r="QDN14" s="3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L14" s="1"/>
      <c r="QEO14" s="3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M14" s="1"/>
      <c r="QFP14" s="3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N14" s="1"/>
      <c r="QGQ14" s="3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O14" s="1"/>
      <c r="QHR14" s="3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P14" s="1"/>
      <c r="QIS14" s="3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Q14" s="1"/>
      <c r="QJT14" s="3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R14" s="1"/>
      <c r="QKU14" s="3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S14" s="1"/>
      <c r="QLV14" s="3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T14" s="1"/>
      <c r="QMW14" s="3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U14" s="1"/>
      <c r="QNX14" s="3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V14" s="1"/>
      <c r="QOY14" s="3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W14" s="1"/>
      <c r="QPZ14" s="3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X14" s="1"/>
      <c r="QRA14" s="3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Y14" s="1"/>
      <c r="QSB14" s="3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Z14" s="1"/>
      <c r="QTC14" s="3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UA14" s="1"/>
      <c r="QUD14" s="3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B14" s="1"/>
      <c r="QVE14" s="3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C14" s="1"/>
      <c r="QWF14" s="3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D14" s="1"/>
      <c r="QXG14" s="3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E14" s="1"/>
      <c r="QYH14" s="3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F14" s="1"/>
      <c r="QZI14" s="3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G14" s="1"/>
      <c r="RAJ14" s="3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H14" s="1"/>
      <c r="RBK14" s="3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I14" s="1"/>
      <c r="RCL14" s="3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J14" s="1"/>
      <c r="RDM14" s="3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K14" s="1"/>
      <c r="REN14" s="3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L14" s="1"/>
      <c r="RFO14" s="3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M14" s="1"/>
      <c r="RGP14" s="3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N14" s="1"/>
      <c r="RHQ14" s="3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O14" s="1"/>
      <c r="RIR14" s="3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P14" s="1"/>
      <c r="RJS14" s="3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Q14" s="1"/>
      <c r="RKT14" s="3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R14" s="1"/>
      <c r="RLU14" s="3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S14" s="1"/>
      <c r="RMV14" s="3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T14" s="1"/>
      <c r="RNW14" s="3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U14" s="1"/>
      <c r="ROX14" s="3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V14" s="1"/>
      <c r="RPY14" s="3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W14" s="1"/>
      <c r="RQZ14" s="3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X14" s="1"/>
      <c r="RSA14" s="3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Y14" s="1"/>
      <c r="RTB14" s="3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Z14" s="1"/>
      <c r="RUC14" s="3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VA14" s="1"/>
      <c r="RVD14" s="3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B14" s="1"/>
      <c r="RWE14" s="3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C14" s="1"/>
      <c r="RXF14" s="3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D14" s="1"/>
      <c r="RYG14" s="3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E14" s="1"/>
      <c r="RZH14" s="3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F14" s="1"/>
      <c r="SAI14" s="3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G14" s="1"/>
      <c r="SBJ14" s="3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H14" s="1"/>
      <c r="SCK14" s="3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I14" s="1"/>
      <c r="SDL14" s="3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J14" s="1"/>
      <c r="SEM14" s="3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K14" s="1"/>
      <c r="SFN14" s="3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L14" s="1"/>
      <c r="SGO14" s="3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M14" s="1"/>
      <c r="SHP14" s="3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N14" s="1"/>
      <c r="SIQ14" s="3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O14" s="1"/>
      <c r="SJR14" s="3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P14" s="1"/>
      <c r="SKS14" s="3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Q14" s="1"/>
      <c r="SLT14" s="3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R14" s="1"/>
      <c r="SMU14" s="3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S14" s="1"/>
      <c r="SNV14" s="3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T14" s="1"/>
      <c r="SOW14" s="3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U14" s="1"/>
      <c r="SPX14" s="3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V14" s="1"/>
      <c r="SQY14" s="3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W14" s="1"/>
      <c r="SRZ14" s="3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X14" s="1"/>
      <c r="STA14" s="3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Y14" s="1"/>
      <c r="SUB14" s="3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Z14" s="1"/>
      <c r="SVC14" s="3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WA14" s="1"/>
      <c r="SWD14" s="3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B14" s="1"/>
      <c r="SXE14" s="3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C14" s="1"/>
      <c r="SYF14" s="3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D14" s="1"/>
      <c r="SZG14" s="3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E14" s="1"/>
      <c r="TAH14" s="3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F14" s="1"/>
      <c r="TBI14" s="3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G14" s="1"/>
      <c r="TCJ14" s="3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H14" s="1"/>
      <c r="TDK14" s="3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I14" s="1"/>
      <c r="TEL14" s="3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J14" s="1"/>
      <c r="TFM14" s="3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K14" s="1"/>
      <c r="TGN14" s="3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L14" s="1"/>
      <c r="THO14" s="3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M14" s="1"/>
      <c r="TIP14" s="3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N14" s="1"/>
      <c r="TJQ14" s="3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O14" s="1"/>
      <c r="TKR14" s="3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P14" s="1"/>
      <c r="TLS14" s="3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Q14" s="1"/>
      <c r="TMT14" s="3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R14" s="1"/>
      <c r="TNU14" s="3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S14" s="1"/>
      <c r="TOV14" s="3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T14" s="1"/>
      <c r="TPW14" s="3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U14" s="1"/>
      <c r="TQX14" s="3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V14" s="1"/>
      <c r="TRY14" s="3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W14" s="1"/>
      <c r="TSZ14" s="3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X14" s="1"/>
      <c r="TUA14" s="3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Y14" s="1"/>
      <c r="TVB14" s="3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Z14" s="1"/>
      <c r="TWC14" s="3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XA14" s="1"/>
      <c r="TXD14" s="3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B14" s="1"/>
      <c r="TYE14" s="3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C14" s="1"/>
      <c r="TZF14" s="3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D14" s="1"/>
      <c r="UAG14" s="3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E14" s="1"/>
      <c r="UBH14" s="3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F14" s="1"/>
      <c r="UCI14" s="3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G14" s="1"/>
      <c r="UDJ14" s="3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H14" s="1"/>
      <c r="UEK14" s="3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I14" s="1"/>
      <c r="UFL14" s="3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J14" s="1"/>
      <c r="UGM14" s="3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K14" s="1"/>
      <c r="UHN14" s="3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L14" s="1"/>
      <c r="UIO14" s="3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M14" s="1"/>
      <c r="UJP14" s="3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N14" s="1"/>
      <c r="UKQ14" s="3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O14" s="1"/>
      <c r="ULR14" s="3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P14" s="1"/>
      <c r="UMS14" s="3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Q14" s="1"/>
      <c r="UNT14" s="3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R14" s="1"/>
      <c r="UOU14" s="3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S14" s="1"/>
      <c r="UPV14" s="3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T14" s="1"/>
      <c r="UQW14" s="3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U14" s="1"/>
      <c r="URX14" s="3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V14" s="1"/>
      <c r="USY14" s="3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W14" s="1"/>
      <c r="UTZ14" s="3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X14" s="1"/>
      <c r="UVA14" s="3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Y14" s="1"/>
      <c r="UWB14" s="3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Z14" s="1"/>
      <c r="UXC14" s="3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YA14" s="1"/>
      <c r="UYD14" s="3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B14" s="1"/>
      <c r="UZE14" s="3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C14" s="1"/>
      <c r="VAF14" s="3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D14" s="1"/>
      <c r="VBG14" s="3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E14" s="1"/>
      <c r="VCH14" s="3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F14" s="1"/>
      <c r="VDI14" s="3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G14" s="1"/>
      <c r="VEJ14" s="3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H14" s="1"/>
      <c r="VFK14" s="3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I14" s="1"/>
      <c r="VGL14" s="3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J14" s="1"/>
      <c r="VHM14" s="3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K14" s="1"/>
      <c r="VIN14" s="3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L14" s="1"/>
      <c r="VJO14" s="3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M14" s="1"/>
      <c r="VKP14" s="3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N14" s="1"/>
      <c r="VLQ14" s="3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O14" s="1"/>
      <c r="VMR14" s="3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P14" s="1"/>
      <c r="VNS14" s="3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Q14" s="1"/>
      <c r="VOT14" s="3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R14" s="1"/>
      <c r="VPU14" s="3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S14" s="1"/>
      <c r="VQV14" s="3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T14" s="1"/>
      <c r="VRW14" s="3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U14" s="1"/>
      <c r="VSX14" s="3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V14" s="1"/>
      <c r="VTY14" s="3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W14" s="1"/>
      <c r="VUZ14" s="3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X14" s="1"/>
      <c r="VWA14" s="3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Y14" s="1"/>
      <c r="VXB14" s="3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Z14" s="1"/>
      <c r="VYC14" s="3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ZA14" s="1"/>
      <c r="VZD14" s="3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B14" s="1"/>
      <c r="WAE14" s="3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C14" s="1"/>
      <c r="WBF14" s="3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D14" s="1"/>
      <c r="WCG14" s="3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E14" s="1"/>
      <c r="WDH14" s="3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F14" s="1"/>
      <c r="WEI14" s="3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G14" s="1"/>
      <c r="WFJ14" s="3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H14" s="1"/>
      <c r="WGK14" s="3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  <c r="WHE14" s="8"/>
      <c r="WHF14" s="8"/>
      <c r="WHG14" s="8"/>
      <c r="WHI14" s="1"/>
      <c r="WHL14" s="3"/>
      <c r="WHN14" s="8"/>
      <c r="WHO14" s="8"/>
      <c r="WHP14" s="8"/>
      <c r="WHQ14" s="8"/>
      <c r="WHR14" s="8"/>
      <c r="WHS14" s="8"/>
      <c r="WHT14" s="8"/>
      <c r="WHU14" s="8"/>
      <c r="WHV14" s="8"/>
      <c r="WHW14" s="8"/>
      <c r="WHX14" s="8"/>
      <c r="WHY14" s="8"/>
      <c r="WHZ14" s="8"/>
      <c r="WIA14" s="8"/>
      <c r="WIB14" s="8"/>
      <c r="WIC14" s="8"/>
      <c r="WID14" s="8"/>
      <c r="WIE14" s="8"/>
      <c r="WIF14" s="8"/>
      <c r="WIG14" s="8"/>
      <c r="WIH14" s="8"/>
      <c r="WIJ14" s="1"/>
      <c r="WIM14" s="3"/>
      <c r="WIO14" s="8"/>
      <c r="WIP14" s="8"/>
      <c r="WIQ14" s="8"/>
      <c r="WIR14" s="8"/>
      <c r="WIS14" s="8"/>
      <c r="WIT14" s="8"/>
      <c r="WIU14" s="8"/>
      <c r="WIV14" s="8"/>
      <c r="WIW14" s="8"/>
      <c r="WIX14" s="8"/>
      <c r="WIY14" s="8"/>
      <c r="WIZ14" s="8"/>
      <c r="WJA14" s="8"/>
      <c r="WJB14" s="8"/>
      <c r="WJC14" s="8"/>
      <c r="WJD14" s="8"/>
      <c r="WJE14" s="8"/>
      <c r="WJF14" s="8"/>
      <c r="WJG14" s="8"/>
      <c r="WJH14" s="8"/>
      <c r="WJI14" s="8"/>
      <c r="WJK14" s="1"/>
      <c r="WJN14" s="3"/>
      <c r="WJP14" s="8"/>
      <c r="WJQ14" s="8"/>
      <c r="WJR14" s="8"/>
      <c r="WJS14" s="8"/>
      <c r="WJT14" s="8"/>
      <c r="WJU14" s="8"/>
      <c r="WJV14" s="8"/>
      <c r="WJW14" s="8"/>
      <c r="WJX14" s="8"/>
      <c r="WJY14" s="8"/>
      <c r="WJZ14" s="8"/>
      <c r="WKA14" s="8"/>
      <c r="WKB14" s="8"/>
      <c r="WKC14" s="8"/>
      <c r="WKD14" s="8"/>
      <c r="WKE14" s="8"/>
      <c r="WKF14" s="8"/>
      <c r="WKG14" s="8"/>
      <c r="WKH14" s="8"/>
      <c r="WKI14" s="8"/>
      <c r="WKJ14" s="8"/>
      <c r="WKL14" s="1"/>
      <c r="WKO14" s="3"/>
      <c r="WKQ14" s="8"/>
      <c r="WKR14" s="8"/>
      <c r="WKS14" s="8"/>
      <c r="WKT14" s="8"/>
      <c r="WKU14" s="8"/>
      <c r="WKV14" s="8"/>
      <c r="WKW14" s="8"/>
      <c r="WKX14" s="8"/>
      <c r="WKY14" s="8"/>
      <c r="WKZ14" s="8"/>
      <c r="WLA14" s="8"/>
      <c r="WLB14" s="8"/>
      <c r="WLC14" s="8"/>
      <c r="WLD14" s="8"/>
      <c r="WLE14" s="8"/>
      <c r="WLF14" s="8"/>
      <c r="WLG14" s="8"/>
      <c r="WLH14" s="8"/>
      <c r="WLI14" s="8"/>
      <c r="WLJ14" s="8"/>
      <c r="WLK14" s="8"/>
      <c r="WLM14" s="1"/>
      <c r="WLP14" s="3"/>
      <c r="WLR14" s="8"/>
      <c r="WLS14" s="8"/>
      <c r="WLT14" s="8"/>
      <c r="WLU14" s="8"/>
      <c r="WLV14" s="8"/>
      <c r="WLW14" s="8"/>
      <c r="WLX14" s="8"/>
      <c r="WLY14" s="8"/>
      <c r="WLZ14" s="8"/>
      <c r="WMA14" s="8"/>
      <c r="WMB14" s="8"/>
      <c r="WMC14" s="8"/>
      <c r="WMD14" s="8"/>
      <c r="WME14" s="8"/>
      <c r="WMF14" s="8"/>
      <c r="WMG14" s="8"/>
      <c r="WMH14" s="8"/>
      <c r="WMI14" s="8"/>
      <c r="WMJ14" s="8"/>
      <c r="WMK14" s="8"/>
      <c r="WML14" s="8"/>
      <c r="WMN14" s="1"/>
      <c r="WMQ14" s="3"/>
      <c r="WMS14" s="8"/>
      <c r="WMT14" s="8"/>
      <c r="WMU14" s="8"/>
      <c r="WMV14" s="8"/>
      <c r="WMW14" s="8"/>
      <c r="WMX14" s="8"/>
      <c r="WMY14" s="8"/>
      <c r="WMZ14" s="8"/>
      <c r="WNA14" s="8"/>
      <c r="WNB14" s="8"/>
      <c r="WNC14" s="8"/>
      <c r="WND14" s="8"/>
      <c r="WNE14" s="8"/>
      <c r="WNF14" s="8"/>
      <c r="WNG14" s="8"/>
      <c r="WNH14" s="8"/>
      <c r="WNI14" s="8"/>
      <c r="WNJ14" s="8"/>
      <c r="WNK14" s="8"/>
      <c r="WNL14" s="8"/>
      <c r="WNM14" s="8"/>
      <c r="WNO14" s="1"/>
      <c r="WNR14" s="3"/>
      <c r="WNT14" s="8"/>
      <c r="WNU14" s="8"/>
      <c r="WNV14" s="8"/>
      <c r="WNW14" s="8"/>
      <c r="WNX14" s="8"/>
      <c r="WNY14" s="8"/>
      <c r="WNZ14" s="8"/>
      <c r="WOA14" s="8"/>
      <c r="WOB14" s="8"/>
      <c r="WOC14" s="8"/>
      <c r="WOD14" s="8"/>
      <c r="WOE14" s="8"/>
      <c r="WOF14" s="8"/>
      <c r="WOG14" s="8"/>
      <c r="WOH14" s="8"/>
      <c r="WOI14" s="8"/>
      <c r="WOJ14" s="8"/>
      <c r="WOK14" s="8"/>
      <c r="WOL14" s="8"/>
      <c r="WOM14" s="8"/>
      <c r="WON14" s="8"/>
      <c r="WOP14" s="1"/>
      <c r="WOS14" s="3"/>
      <c r="WOU14" s="8"/>
      <c r="WOV14" s="8"/>
      <c r="WOW14" s="8"/>
      <c r="WOX14" s="8"/>
      <c r="WOY14" s="8"/>
      <c r="WOZ14" s="8"/>
      <c r="WPA14" s="8"/>
      <c r="WPB14" s="8"/>
      <c r="WPC14" s="8"/>
      <c r="WPD14" s="8"/>
      <c r="WPE14" s="8"/>
      <c r="WPF14" s="8"/>
      <c r="WPG14" s="8"/>
      <c r="WPH14" s="8"/>
      <c r="WPI14" s="8"/>
      <c r="WPJ14" s="8"/>
      <c r="WPK14" s="8"/>
      <c r="WPL14" s="8"/>
      <c r="WPM14" s="8"/>
      <c r="WPN14" s="8"/>
      <c r="WPO14" s="8"/>
      <c r="WPQ14" s="1"/>
      <c r="WPT14" s="3"/>
      <c r="WPV14" s="8"/>
      <c r="WPW14" s="8"/>
      <c r="WPX14" s="8"/>
      <c r="WPY14" s="8"/>
      <c r="WPZ14" s="8"/>
      <c r="WQA14" s="8"/>
      <c r="WQB14" s="8"/>
      <c r="WQC14" s="8"/>
      <c r="WQD14" s="8"/>
      <c r="WQE14" s="8"/>
      <c r="WQF14" s="8"/>
      <c r="WQG14" s="8"/>
      <c r="WQH14" s="8"/>
      <c r="WQI14" s="8"/>
      <c r="WQJ14" s="8"/>
      <c r="WQK14" s="8"/>
      <c r="WQL14" s="8"/>
      <c r="WQM14" s="8"/>
      <c r="WQN14" s="8"/>
      <c r="WQO14" s="8"/>
      <c r="WQP14" s="8"/>
      <c r="WQR14" s="1"/>
      <c r="WQU14" s="3"/>
      <c r="WQW14" s="8"/>
      <c r="WQX14" s="8"/>
      <c r="WQY14" s="8"/>
      <c r="WQZ14" s="8"/>
      <c r="WRA14" s="8"/>
      <c r="WRB14" s="8"/>
      <c r="WRC14" s="8"/>
      <c r="WRD14" s="8"/>
      <c r="WRE14" s="8"/>
      <c r="WRF14" s="8"/>
      <c r="WRG14" s="8"/>
      <c r="WRH14" s="8"/>
      <c r="WRI14" s="8"/>
      <c r="WRJ14" s="8"/>
      <c r="WRK14" s="8"/>
      <c r="WRL14" s="8"/>
      <c r="WRM14" s="8"/>
      <c r="WRN14" s="8"/>
      <c r="WRO14" s="8"/>
      <c r="WRP14" s="8"/>
      <c r="WRQ14" s="8"/>
      <c r="WRS14" s="1"/>
      <c r="WRV14" s="3"/>
      <c r="WRX14" s="8"/>
      <c r="WRY14" s="8"/>
      <c r="WRZ14" s="8"/>
      <c r="WSA14" s="8"/>
      <c r="WSB14" s="8"/>
      <c r="WSC14" s="8"/>
      <c r="WSD14" s="8"/>
      <c r="WSE14" s="8"/>
      <c r="WSF14" s="8"/>
      <c r="WSG14" s="8"/>
      <c r="WSH14" s="8"/>
      <c r="WSI14" s="8"/>
      <c r="WSJ14" s="8"/>
      <c r="WSK14" s="8"/>
      <c r="WSL14" s="8"/>
      <c r="WSM14" s="8"/>
      <c r="WSN14" s="8"/>
      <c r="WSO14" s="8"/>
      <c r="WSP14" s="8"/>
      <c r="WSQ14" s="8"/>
      <c r="WSR14" s="8"/>
      <c r="WST14" s="1"/>
      <c r="WSW14" s="3"/>
      <c r="WSY14" s="8"/>
      <c r="WSZ14" s="8"/>
      <c r="WTA14" s="8"/>
      <c r="WTB14" s="8"/>
      <c r="WTC14" s="8"/>
      <c r="WTD14" s="8"/>
      <c r="WTE14" s="8"/>
      <c r="WTF14" s="8"/>
      <c r="WTG14" s="8"/>
      <c r="WTH14" s="8"/>
      <c r="WTI14" s="8"/>
      <c r="WTJ14" s="8"/>
      <c r="WTK14" s="8"/>
      <c r="WTL14" s="8"/>
      <c r="WTM14" s="8"/>
      <c r="WTN14" s="8"/>
      <c r="WTO14" s="8"/>
      <c r="WTP14" s="8"/>
      <c r="WTQ14" s="8"/>
      <c r="WTR14" s="8"/>
      <c r="WTS14" s="8"/>
      <c r="WTU14" s="1"/>
      <c r="WTX14" s="3"/>
      <c r="WTZ14" s="8"/>
      <c r="WUA14" s="8"/>
      <c r="WUB14" s="8"/>
      <c r="WUC14" s="8"/>
      <c r="WUD14" s="8"/>
      <c r="WUE14" s="8"/>
      <c r="WUF14" s="8"/>
      <c r="WUG14" s="8"/>
      <c r="WUH14" s="8"/>
      <c r="WUI14" s="8"/>
      <c r="WUJ14" s="8"/>
      <c r="WUK14" s="8"/>
      <c r="WUL14" s="8"/>
      <c r="WUM14" s="8"/>
      <c r="WUN14" s="8"/>
      <c r="WUO14" s="8"/>
      <c r="WUP14" s="8"/>
      <c r="WUQ14" s="8"/>
      <c r="WUR14" s="8"/>
      <c r="WUS14" s="8"/>
      <c r="WUT14" s="8"/>
      <c r="WUV14" s="1"/>
      <c r="WUY14" s="3"/>
      <c r="WVA14" s="8"/>
      <c r="WVB14" s="8"/>
      <c r="WVC14" s="8"/>
      <c r="WVD14" s="8"/>
      <c r="WVE14" s="8"/>
      <c r="WVF14" s="8"/>
      <c r="WVG14" s="8"/>
      <c r="WVH14" s="8"/>
      <c r="WVI14" s="8"/>
      <c r="WVJ14" s="8"/>
      <c r="WVK14" s="8"/>
      <c r="WVL14" s="8"/>
      <c r="WVM14" s="8"/>
      <c r="WVN14" s="8"/>
      <c r="WVO14" s="8"/>
      <c r="WVP14" s="8"/>
      <c r="WVQ14" s="8"/>
      <c r="WVR14" s="8"/>
      <c r="WVS14" s="8"/>
      <c r="WVT14" s="8"/>
      <c r="WVU14" s="8"/>
      <c r="WVW14" s="1"/>
      <c r="WVZ14" s="3"/>
      <c r="WWB14" s="8"/>
      <c r="WWC14" s="8"/>
      <c r="WWD14" s="8"/>
      <c r="WWE14" s="8"/>
      <c r="WWF14" s="8"/>
      <c r="WWG14" s="8"/>
      <c r="WWH14" s="8"/>
      <c r="WWI14" s="8"/>
      <c r="WWJ14" s="8"/>
      <c r="WWK14" s="8"/>
      <c r="WWL14" s="8"/>
      <c r="WWM14" s="8"/>
      <c r="WWN14" s="8"/>
      <c r="WWO14" s="8"/>
      <c r="WWP14" s="8"/>
      <c r="WWQ14" s="8"/>
      <c r="WWR14" s="8"/>
      <c r="WWS14" s="8"/>
      <c r="WWT14" s="8"/>
      <c r="WWU14" s="8"/>
      <c r="WWV14" s="8"/>
      <c r="WWX14" s="1"/>
      <c r="WXA14" s="3"/>
      <c r="WXC14" s="8"/>
      <c r="WXD14" s="8"/>
      <c r="WXE14" s="8"/>
      <c r="WXF14" s="8"/>
      <c r="WXG14" s="8"/>
      <c r="WXH14" s="8"/>
      <c r="WXI14" s="8"/>
      <c r="WXJ14" s="8"/>
      <c r="WXK14" s="8"/>
      <c r="WXL14" s="8"/>
      <c r="WXM14" s="8"/>
      <c r="WXN14" s="8"/>
      <c r="WXO14" s="8"/>
      <c r="WXP14" s="8"/>
      <c r="WXQ14" s="8"/>
      <c r="WXR14" s="8"/>
      <c r="WXS14" s="8"/>
      <c r="WXT14" s="8"/>
      <c r="WXU14" s="8"/>
      <c r="WXV14" s="8"/>
      <c r="WXW14" s="8"/>
      <c r="WXY14" s="1"/>
      <c r="WYB14" s="3"/>
      <c r="WYD14" s="8"/>
      <c r="WYE14" s="8"/>
      <c r="WYF14" s="8"/>
      <c r="WYG14" s="8"/>
      <c r="WYH14" s="8"/>
      <c r="WYI14" s="8"/>
      <c r="WYJ14" s="8"/>
      <c r="WYK14" s="8"/>
      <c r="WYL14" s="8"/>
      <c r="WYM14" s="8"/>
      <c r="WYN14" s="8"/>
      <c r="WYO14" s="8"/>
      <c r="WYP14" s="8"/>
      <c r="WYQ14" s="8"/>
      <c r="WYR14" s="8"/>
      <c r="WYS14" s="8"/>
      <c r="WYT14" s="8"/>
      <c r="WYU14" s="8"/>
      <c r="WYV14" s="8"/>
      <c r="WYW14" s="8"/>
      <c r="WYX14" s="8"/>
      <c r="WYZ14" s="1"/>
      <c r="WZC14" s="3"/>
      <c r="WZE14" s="8"/>
      <c r="WZF14" s="8"/>
      <c r="WZG14" s="8"/>
      <c r="WZH14" s="8"/>
      <c r="WZI14" s="8"/>
      <c r="WZJ14" s="8"/>
      <c r="WZK14" s="8"/>
      <c r="WZL14" s="8"/>
      <c r="WZM14" s="8"/>
      <c r="WZN14" s="8"/>
      <c r="WZO14" s="8"/>
      <c r="WZP14" s="8"/>
      <c r="WZQ14" s="8"/>
      <c r="WZR14" s="8"/>
      <c r="WZS14" s="8"/>
      <c r="WZT14" s="8"/>
      <c r="WZU14" s="8"/>
      <c r="WZV14" s="8"/>
      <c r="WZW14" s="8"/>
      <c r="WZX14" s="8"/>
      <c r="WZY14" s="8"/>
      <c r="XAA14" s="1"/>
      <c r="XAD14" s="3"/>
      <c r="XAF14" s="8"/>
      <c r="XAG14" s="8"/>
      <c r="XAH14" s="8"/>
      <c r="XAI14" s="8"/>
      <c r="XAJ14" s="8"/>
      <c r="XAK14" s="8"/>
      <c r="XAL14" s="8"/>
      <c r="XAM14" s="8"/>
      <c r="XAN14" s="8"/>
      <c r="XAO14" s="8"/>
      <c r="XAP14" s="8"/>
      <c r="XAQ14" s="8"/>
      <c r="XAR14" s="8"/>
      <c r="XAS14" s="8"/>
      <c r="XAT14" s="8"/>
      <c r="XAU14" s="8"/>
      <c r="XAV14" s="8"/>
      <c r="XAW14" s="8"/>
      <c r="XAX14" s="8"/>
      <c r="XAY14" s="8"/>
      <c r="XAZ14" s="8"/>
      <c r="XBB14" s="1"/>
      <c r="XBE14" s="3"/>
      <c r="XBG14" s="8"/>
      <c r="XBH14" s="8"/>
      <c r="XBI14" s="8"/>
      <c r="XBJ14" s="8"/>
      <c r="XBK14" s="8"/>
      <c r="XBL14" s="8"/>
      <c r="XBM14" s="8"/>
      <c r="XBN14" s="8"/>
      <c r="XBO14" s="8"/>
      <c r="XBP14" s="8"/>
      <c r="XBQ14" s="8"/>
      <c r="XBR14" s="8"/>
      <c r="XBS14" s="8"/>
      <c r="XBT14" s="8"/>
      <c r="XBU14" s="8"/>
      <c r="XBV14" s="8"/>
      <c r="XBW14" s="8"/>
      <c r="XBX14" s="8"/>
      <c r="XBY14" s="8"/>
      <c r="XBZ14" s="8"/>
      <c r="XCA14" s="8"/>
      <c r="XCC14" s="1"/>
      <c r="XCF14" s="3"/>
      <c r="XCH14" s="8"/>
      <c r="XCI14" s="8"/>
      <c r="XCJ14" s="8"/>
      <c r="XCK14" s="8"/>
      <c r="XCL14" s="8"/>
      <c r="XCM14" s="8"/>
      <c r="XCN14" s="8"/>
      <c r="XCO14" s="8"/>
      <c r="XCP14" s="8"/>
      <c r="XCQ14" s="8"/>
      <c r="XCR14" s="8"/>
      <c r="XCS14" s="8"/>
      <c r="XCT14" s="8"/>
      <c r="XCU14" s="8"/>
      <c r="XCV14" s="8"/>
      <c r="XCW14" s="8"/>
      <c r="XCX14" s="8"/>
      <c r="XCY14" s="8"/>
      <c r="XCZ14" s="8"/>
      <c r="XDA14" s="8"/>
      <c r="XDB14" s="8"/>
      <c r="XDD14" s="1"/>
      <c r="XDG14" s="3"/>
      <c r="XDI14" s="8"/>
      <c r="XDJ14" s="8"/>
      <c r="XDK14" s="8"/>
      <c r="XDL14" s="8"/>
      <c r="XDM14" s="8"/>
      <c r="XDN14" s="8"/>
      <c r="XDO14" s="8"/>
      <c r="XDP14" s="8"/>
      <c r="XDQ14" s="8"/>
      <c r="XDR14" s="8"/>
      <c r="XDS14" s="8"/>
      <c r="XDT14" s="8"/>
      <c r="XDU14" s="8"/>
      <c r="XDV14" s="8"/>
      <c r="XDW14" s="8"/>
      <c r="XDX14" s="8"/>
      <c r="XDY14" s="8"/>
      <c r="XDZ14" s="8"/>
      <c r="XEA14" s="8"/>
      <c r="XEB14" s="8"/>
      <c r="XEC14" s="8"/>
      <c r="XEE14" s="1"/>
      <c r="XEH14" s="3"/>
      <c r="XEJ14" s="8"/>
      <c r="XEK14" s="8"/>
      <c r="XEL14" s="8"/>
      <c r="XEM14" s="8"/>
      <c r="XEN14" s="8"/>
      <c r="XEO14" s="8"/>
      <c r="XEP14" s="8"/>
      <c r="XEQ14" s="8"/>
      <c r="XER14" s="8"/>
      <c r="XES14" s="8"/>
      <c r="XET14" s="8"/>
      <c r="XEU14" s="8"/>
      <c r="XEV14" s="8"/>
      <c r="XEW14" s="8"/>
      <c r="XEX14" s="8"/>
      <c r="XEY14" s="8"/>
      <c r="XEZ14" s="8"/>
      <c r="XFA14" s="8"/>
      <c r="XFB14" s="8"/>
      <c r="XFC14" s="8"/>
    </row>
    <row r="15" spans="1:1023 1026:2047 2049:13311 13313:14334 14337:15360 15363:16383" ht="21" x14ac:dyDescent="0.2">
      <c r="A15" s="3" t="s">
        <v>53</v>
      </c>
      <c r="C15" s="35">
        <v>434739807</v>
      </c>
      <c r="D15" s="8"/>
      <c r="E15" s="35">
        <v>956142365002</v>
      </c>
      <c r="F15" s="35"/>
      <c r="G15" s="35">
        <v>848748698511.35901</v>
      </c>
      <c r="H15" s="8"/>
      <c r="I15" s="35">
        <v>0</v>
      </c>
      <c r="J15" s="8"/>
      <c r="K15" s="35">
        <v>0</v>
      </c>
      <c r="L15" s="8"/>
      <c r="M15" s="8">
        <v>-17590180</v>
      </c>
      <c r="N15" s="8"/>
      <c r="O15" s="8">
        <v>31203027477</v>
      </c>
      <c r="P15" s="8"/>
      <c r="Q15" s="35">
        <v>417149627</v>
      </c>
      <c r="R15" s="35"/>
      <c r="S15" s="35">
        <v>1660</v>
      </c>
      <c r="T15" s="35"/>
      <c r="U15" s="35">
        <v>917455509004</v>
      </c>
      <c r="V15" s="35"/>
      <c r="W15" s="35">
        <v>688348193954.12097</v>
      </c>
      <c r="Y15" s="1">
        <v>0.17173114250470026</v>
      </c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Y15" s="1"/>
      <c r="BB15" s="3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Z15" s="1"/>
      <c r="CC15" s="3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DA15" s="1"/>
      <c r="DD15" s="3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B15" s="1"/>
      <c r="EE15" s="3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C15" s="1"/>
      <c r="FF15" s="3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D15" s="1"/>
      <c r="GG15" s="3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E15" s="1"/>
      <c r="HH15" s="3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F15" s="1"/>
      <c r="II15" s="3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G15" s="1"/>
      <c r="JJ15" s="3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H15" s="1"/>
      <c r="KK15" s="3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I15" s="1"/>
      <c r="LL15" s="3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J15" s="1"/>
      <c r="MM15" s="3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K15" s="1"/>
      <c r="NN15" s="3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L15" s="1"/>
      <c r="OO15" s="3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M15" s="1"/>
      <c r="PP15" s="3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N15" s="1"/>
      <c r="QQ15" s="3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O15" s="1"/>
      <c r="RR15" s="3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P15" s="1"/>
      <c r="SS15" s="3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Q15" s="1"/>
      <c r="TT15" s="3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R15" s="1"/>
      <c r="UU15" s="3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S15" s="1"/>
      <c r="VV15" s="3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T15" s="1"/>
      <c r="WW15" s="3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U15" s="1"/>
      <c r="XX15" s="3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V15" s="1"/>
      <c r="YY15" s="3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W15" s="1"/>
      <c r="ZZ15" s="3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X15" s="1"/>
      <c r="ABA15" s="3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Y15" s="1"/>
      <c r="ACB15" s="3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Z15" s="1"/>
      <c r="ADC15" s="3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EA15" s="1"/>
      <c r="AED15" s="3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B15" s="1"/>
      <c r="AFE15" s="3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C15" s="1"/>
      <c r="AGF15" s="3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D15" s="1"/>
      <c r="AHG15" s="3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E15" s="1"/>
      <c r="AIH15" s="3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F15" s="1"/>
      <c r="AJI15" s="3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G15" s="1"/>
      <c r="AKJ15" s="3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H15" s="1"/>
      <c r="ALK15" s="3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I15" s="1"/>
      <c r="AML15" s="3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J15" s="1"/>
      <c r="ANM15" s="3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K15" s="1"/>
      <c r="AON15" s="3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L15" s="1"/>
      <c r="APO15" s="3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M15" s="1"/>
      <c r="AQP15" s="3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N15" s="1"/>
      <c r="ARQ15" s="3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O15" s="1"/>
      <c r="ASR15" s="3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P15" s="1"/>
      <c r="ATS15" s="3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Q15" s="1"/>
      <c r="AUT15" s="3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R15" s="1"/>
      <c r="AVU15" s="3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S15" s="1"/>
      <c r="AWV15" s="3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T15" s="1"/>
      <c r="AXW15" s="3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U15" s="1"/>
      <c r="AYX15" s="3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V15" s="1"/>
      <c r="AZY15" s="3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W15" s="1"/>
      <c r="BAZ15" s="3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X15" s="1"/>
      <c r="BCA15" s="3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Y15" s="1"/>
      <c r="BDB15" s="3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Z15" s="1"/>
      <c r="BEC15" s="3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FA15" s="1"/>
      <c r="BFD15" s="3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B15" s="1"/>
      <c r="BGE15" s="3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C15" s="1"/>
      <c r="BHF15" s="3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D15" s="1"/>
      <c r="BIG15" s="3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E15" s="1"/>
      <c r="BJH15" s="3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F15" s="1"/>
      <c r="BKI15" s="3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G15" s="1"/>
      <c r="BLJ15" s="3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H15" s="1"/>
      <c r="BMK15" s="3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I15" s="1"/>
      <c r="BNL15" s="3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J15" s="1"/>
      <c r="BOM15" s="3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K15" s="1"/>
      <c r="BPN15" s="3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L15" s="1"/>
      <c r="BQO15" s="3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M15" s="1"/>
      <c r="BRP15" s="3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N15" s="1"/>
      <c r="BSQ15" s="3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O15" s="1"/>
      <c r="BTR15" s="3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P15" s="1"/>
      <c r="BUS15" s="3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Q15" s="1"/>
      <c r="BVT15" s="3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R15" s="1"/>
      <c r="BWU15" s="3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S15" s="1"/>
      <c r="BXV15" s="3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T15" s="1"/>
      <c r="BYW15" s="3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U15" s="1"/>
      <c r="BZX15" s="3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V15" s="1"/>
      <c r="CAY15" s="3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W15" s="1"/>
      <c r="CBZ15" s="3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X15" s="1"/>
      <c r="CDA15" s="3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Y15" s="1"/>
      <c r="CEB15" s="3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Z15" s="1"/>
      <c r="CFC15" s="3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GA15" s="1"/>
      <c r="CGD15" s="3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B15" s="1"/>
      <c r="CHE15" s="3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C15" s="1"/>
      <c r="CIF15" s="3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D15" s="1"/>
      <c r="CJG15" s="3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E15" s="1"/>
      <c r="CKH15" s="3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F15" s="1"/>
      <c r="CLI15" s="3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G15" s="1"/>
      <c r="CMJ15" s="3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H15" s="1"/>
      <c r="CNK15" s="3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I15" s="1"/>
      <c r="COL15" s="3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J15" s="1"/>
      <c r="CPM15" s="3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K15" s="1"/>
      <c r="CQN15" s="3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L15" s="1"/>
      <c r="CRO15" s="3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M15" s="1"/>
      <c r="CSP15" s="3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N15" s="1"/>
      <c r="CTQ15" s="3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O15" s="1"/>
      <c r="CUR15" s="3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P15" s="1"/>
      <c r="CVS15" s="3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Q15" s="1"/>
      <c r="CWT15" s="3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R15" s="1"/>
      <c r="CXU15" s="3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S15" s="1"/>
      <c r="CYV15" s="3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T15" s="1"/>
      <c r="CZW15" s="3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U15" s="1"/>
      <c r="DAX15" s="3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V15" s="1"/>
      <c r="DBY15" s="3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W15" s="1"/>
      <c r="DCZ15" s="3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X15" s="1"/>
      <c r="DEA15" s="3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Y15" s="1"/>
      <c r="DFB15" s="3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Z15" s="1"/>
      <c r="DGC15" s="3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HA15" s="1"/>
      <c r="DHD15" s="3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B15" s="1"/>
      <c r="DIE15" s="3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C15" s="1"/>
      <c r="DJF15" s="3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D15" s="1"/>
      <c r="DKG15" s="3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E15" s="1"/>
      <c r="DLH15" s="3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F15" s="1"/>
      <c r="DMI15" s="3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G15" s="1"/>
      <c r="DNJ15" s="3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H15" s="1"/>
      <c r="DOK15" s="3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I15" s="1"/>
      <c r="DPL15" s="3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J15" s="1"/>
      <c r="DQM15" s="3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K15" s="1"/>
      <c r="DRN15" s="3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L15" s="1"/>
      <c r="DSO15" s="3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M15" s="1"/>
      <c r="DTP15" s="3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N15" s="1"/>
      <c r="DUQ15" s="3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O15" s="1"/>
      <c r="DVR15" s="3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P15" s="1"/>
      <c r="DWS15" s="3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Q15" s="1"/>
      <c r="DXT15" s="3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R15" s="1"/>
      <c r="DYU15" s="3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S15" s="1"/>
      <c r="DZV15" s="3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T15" s="1"/>
      <c r="EAW15" s="3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U15" s="1"/>
      <c r="EBX15" s="3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V15" s="1"/>
      <c r="ECY15" s="3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W15" s="1"/>
      <c r="EDZ15" s="3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X15" s="1"/>
      <c r="EFA15" s="3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Y15" s="1"/>
      <c r="EGB15" s="3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Z15" s="1"/>
      <c r="EHC15" s="3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IA15" s="1"/>
      <c r="EID15" s="3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B15" s="1"/>
      <c r="EJE15" s="3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C15" s="1"/>
      <c r="EKF15" s="3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D15" s="1"/>
      <c r="ELG15" s="3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E15" s="1"/>
      <c r="EMH15" s="3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F15" s="1"/>
      <c r="ENI15" s="3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G15" s="1"/>
      <c r="EOJ15" s="3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H15" s="1"/>
      <c r="EPK15" s="3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I15" s="1"/>
      <c r="EQL15" s="3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J15" s="1"/>
      <c r="ERM15" s="3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K15" s="1"/>
      <c r="ESN15" s="3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L15" s="1"/>
      <c r="ETO15" s="3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M15" s="1"/>
      <c r="EUP15" s="3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N15" s="1"/>
      <c r="EVQ15" s="3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O15" s="1"/>
      <c r="EWR15" s="3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P15" s="1"/>
      <c r="EXS15" s="3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Q15" s="1"/>
      <c r="EYT15" s="3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R15" s="1"/>
      <c r="EZU15" s="3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S15" s="1"/>
      <c r="FAV15" s="3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T15" s="1"/>
      <c r="FBW15" s="3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U15" s="1"/>
      <c r="FCX15" s="3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V15" s="1"/>
      <c r="FDY15" s="3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W15" s="1"/>
      <c r="FEZ15" s="3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X15" s="1"/>
      <c r="FGA15" s="3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Y15" s="1"/>
      <c r="FHB15" s="3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Z15" s="1"/>
      <c r="FIC15" s="3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JA15" s="1"/>
      <c r="FJD15" s="3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B15" s="1"/>
      <c r="FKE15" s="3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C15" s="1"/>
      <c r="FLF15" s="3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D15" s="1"/>
      <c r="FMG15" s="3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E15" s="1"/>
      <c r="FNH15" s="3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F15" s="1"/>
      <c r="FOI15" s="3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G15" s="1"/>
      <c r="FPJ15" s="3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H15" s="1"/>
      <c r="FQK15" s="3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I15" s="1"/>
      <c r="FRL15" s="3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J15" s="1"/>
      <c r="FSM15" s="3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K15" s="1"/>
      <c r="FTN15" s="3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L15" s="1"/>
      <c r="FUO15" s="3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M15" s="1"/>
      <c r="FVP15" s="3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N15" s="1"/>
      <c r="FWQ15" s="3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O15" s="1"/>
      <c r="FXR15" s="3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P15" s="1"/>
      <c r="FYS15" s="3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Q15" s="1"/>
      <c r="FZT15" s="3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R15" s="1"/>
      <c r="GAU15" s="3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S15" s="1"/>
      <c r="GBV15" s="3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T15" s="1"/>
      <c r="GCW15" s="3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U15" s="1"/>
      <c r="GDX15" s="3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V15" s="1"/>
      <c r="GEY15" s="3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W15" s="1"/>
      <c r="GFZ15" s="3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X15" s="1"/>
      <c r="GHA15" s="3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Y15" s="1"/>
      <c r="GIB15" s="3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Z15" s="1"/>
      <c r="GJC15" s="3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KA15" s="1"/>
      <c r="GKD15" s="3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B15" s="1"/>
      <c r="GLE15" s="3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C15" s="1"/>
      <c r="GMF15" s="3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D15" s="1"/>
      <c r="GNG15" s="3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E15" s="1"/>
      <c r="GOH15" s="3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F15" s="1"/>
      <c r="GPI15" s="3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G15" s="1"/>
      <c r="GQJ15" s="3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H15" s="1"/>
      <c r="GRK15" s="3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I15" s="1"/>
      <c r="GSL15" s="3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J15" s="1"/>
      <c r="GTM15" s="3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K15" s="1"/>
      <c r="GUN15" s="3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L15" s="1"/>
      <c r="GVO15" s="3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M15" s="1"/>
      <c r="GWP15" s="3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N15" s="1"/>
      <c r="GXQ15" s="3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O15" s="1"/>
      <c r="GYR15" s="3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P15" s="1"/>
      <c r="GZS15" s="3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Q15" s="1"/>
      <c r="HAT15" s="3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R15" s="1"/>
      <c r="HBU15" s="3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S15" s="1"/>
      <c r="HCV15" s="3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T15" s="1"/>
      <c r="HDW15" s="3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U15" s="1"/>
      <c r="HEX15" s="3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V15" s="1"/>
      <c r="HFY15" s="3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W15" s="1"/>
      <c r="HGZ15" s="3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X15" s="1"/>
      <c r="HIA15" s="3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Y15" s="1"/>
      <c r="HJB15" s="3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Z15" s="1"/>
      <c r="HKC15" s="3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LA15" s="1"/>
      <c r="HLD15" s="3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B15" s="1"/>
      <c r="HME15" s="3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C15" s="1"/>
      <c r="HNF15" s="3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D15" s="1"/>
      <c r="HOG15" s="3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E15" s="1"/>
      <c r="HPH15" s="3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F15" s="1"/>
      <c r="HQI15" s="3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G15" s="1"/>
      <c r="HRJ15" s="3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H15" s="1"/>
      <c r="HSK15" s="3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I15" s="1"/>
      <c r="HTL15" s="3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J15" s="1"/>
      <c r="HUM15" s="3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K15" s="1"/>
      <c r="HVN15" s="3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L15" s="1"/>
      <c r="HWO15" s="3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M15" s="1"/>
      <c r="HXP15" s="3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N15" s="1"/>
      <c r="HYQ15" s="3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O15" s="1"/>
      <c r="HZR15" s="3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P15" s="1"/>
      <c r="IAS15" s="3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Q15" s="1"/>
      <c r="IBT15" s="3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R15" s="1"/>
      <c r="ICU15" s="3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S15" s="1"/>
      <c r="IDV15" s="3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T15" s="1"/>
      <c r="IEW15" s="3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U15" s="1"/>
      <c r="IFX15" s="3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V15" s="1"/>
      <c r="IGY15" s="3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W15" s="1"/>
      <c r="IHZ15" s="3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X15" s="1"/>
      <c r="IJA15" s="3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Y15" s="1"/>
      <c r="IKB15" s="3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Z15" s="1"/>
      <c r="ILC15" s="3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MA15" s="1"/>
      <c r="IMD15" s="3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B15" s="1"/>
      <c r="INE15" s="3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C15" s="1"/>
      <c r="IOF15" s="3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D15" s="1"/>
      <c r="IPG15" s="3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E15" s="1"/>
      <c r="IQH15" s="3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F15" s="1"/>
      <c r="IRI15" s="3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G15" s="1"/>
      <c r="ISJ15" s="3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H15" s="1"/>
      <c r="ITK15" s="3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I15" s="1"/>
      <c r="IUL15" s="3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J15" s="1"/>
      <c r="IVM15" s="3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K15" s="1"/>
      <c r="IWN15" s="3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L15" s="1"/>
      <c r="IXO15" s="3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M15" s="1"/>
      <c r="IYP15" s="3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N15" s="1"/>
      <c r="IZQ15" s="3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O15" s="1"/>
      <c r="JAR15" s="3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P15" s="1"/>
      <c r="JBS15" s="3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Q15" s="1"/>
      <c r="JCT15" s="3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R15" s="1"/>
      <c r="JDU15" s="3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S15" s="1"/>
      <c r="JEV15" s="3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T15" s="1"/>
      <c r="JFW15" s="3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U15" s="1"/>
      <c r="JGX15" s="3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V15" s="1"/>
      <c r="JHY15" s="3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W15" s="1"/>
      <c r="JIZ15" s="3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X15" s="1"/>
      <c r="JKA15" s="3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Y15" s="1"/>
      <c r="JLB15" s="3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Z15" s="1"/>
      <c r="JMC15" s="3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NA15" s="1"/>
      <c r="JND15" s="3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B15" s="1"/>
      <c r="JOE15" s="3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C15" s="1"/>
      <c r="JPF15" s="3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D15" s="1"/>
      <c r="JQG15" s="3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E15" s="1"/>
      <c r="JRH15" s="3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F15" s="1"/>
      <c r="JSI15" s="3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G15" s="1"/>
      <c r="JTJ15" s="3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H15" s="1"/>
      <c r="JUK15" s="3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I15" s="1"/>
      <c r="JVL15" s="3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J15" s="1"/>
      <c r="JWM15" s="3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K15" s="1"/>
      <c r="JXN15" s="3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L15" s="1"/>
      <c r="JYO15" s="3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M15" s="1"/>
      <c r="JZP15" s="3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N15" s="1"/>
      <c r="KAQ15" s="3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O15" s="1"/>
      <c r="KBR15" s="3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P15" s="1"/>
      <c r="KCS15" s="3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Q15" s="1"/>
      <c r="KDT15" s="3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R15" s="1"/>
      <c r="KEU15" s="3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S15" s="1"/>
      <c r="KFV15" s="3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T15" s="1"/>
      <c r="KGW15" s="3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U15" s="1"/>
      <c r="KHX15" s="3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V15" s="1"/>
      <c r="KIY15" s="3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W15" s="1"/>
      <c r="KJZ15" s="3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X15" s="1"/>
      <c r="KLA15" s="3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Y15" s="1"/>
      <c r="KMB15" s="3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Z15" s="1"/>
      <c r="KNC15" s="3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OA15" s="1"/>
      <c r="KOD15" s="3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B15" s="1"/>
      <c r="KPE15" s="3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C15" s="1"/>
      <c r="KQF15" s="3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D15" s="1"/>
      <c r="KRG15" s="3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E15" s="1"/>
      <c r="KSH15" s="3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F15" s="1"/>
      <c r="KTI15" s="3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G15" s="1"/>
      <c r="KUJ15" s="3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H15" s="1"/>
      <c r="KVK15" s="3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I15" s="1"/>
      <c r="KWL15" s="3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J15" s="1"/>
      <c r="KXM15" s="3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K15" s="1"/>
      <c r="KYN15" s="3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L15" s="1"/>
      <c r="KZO15" s="3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M15" s="1"/>
      <c r="LAP15" s="3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N15" s="1"/>
      <c r="LBQ15" s="3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O15" s="1"/>
      <c r="LCR15" s="3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P15" s="1"/>
      <c r="LDS15" s="3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Q15" s="1"/>
      <c r="LET15" s="3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R15" s="1"/>
      <c r="LFU15" s="3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S15" s="1"/>
      <c r="LGV15" s="3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T15" s="1"/>
      <c r="LHW15" s="3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U15" s="1"/>
      <c r="LIX15" s="3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V15" s="1"/>
      <c r="LJY15" s="3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W15" s="1"/>
      <c r="LKZ15" s="3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X15" s="1"/>
      <c r="LMA15" s="3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Y15" s="1"/>
      <c r="LNB15" s="3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Z15" s="1"/>
      <c r="LOC15" s="3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PA15" s="1"/>
      <c r="LPD15" s="3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B15" s="1"/>
      <c r="LQE15" s="3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C15" s="1"/>
      <c r="LRF15" s="3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D15" s="1"/>
      <c r="LSG15" s="3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E15" s="1"/>
      <c r="LTH15" s="3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F15" s="1"/>
      <c r="LUI15" s="3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G15" s="1"/>
      <c r="LVJ15" s="3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H15" s="1"/>
      <c r="LWK15" s="3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I15" s="1"/>
      <c r="LXL15" s="3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J15" s="1"/>
      <c r="LYM15" s="3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K15" s="1"/>
      <c r="LZN15" s="3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L15" s="1"/>
      <c r="MAO15" s="3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M15" s="1"/>
      <c r="MBP15" s="3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N15" s="1"/>
      <c r="MCQ15" s="3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O15" s="1"/>
      <c r="MDR15" s="3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P15" s="1"/>
      <c r="MES15" s="3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Q15" s="1"/>
      <c r="MFT15" s="3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R15" s="1"/>
      <c r="MGU15" s="3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S15" s="1"/>
      <c r="MHV15" s="3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T15" s="1"/>
      <c r="MIW15" s="3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U15" s="1"/>
      <c r="MJX15" s="3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V15" s="1"/>
      <c r="MKY15" s="3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W15" s="1"/>
      <c r="MLZ15" s="3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X15" s="1"/>
      <c r="MNA15" s="3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Y15" s="1"/>
      <c r="MOB15" s="3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Z15" s="1"/>
      <c r="MPC15" s="3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QA15" s="1"/>
      <c r="MQD15" s="3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B15" s="1"/>
      <c r="MRE15" s="3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C15" s="1"/>
      <c r="MSF15" s="3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D15" s="1"/>
      <c r="MTG15" s="3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E15" s="1"/>
      <c r="MUH15" s="3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F15" s="1"/>
      <c r="MVI15" s="3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G15" s="1"/>
      <c r="MWJ15" s="3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H15" s="1"/>
      <c r="MXK15" s="3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I15" s="1"/>
      <c r="MYL15" s="3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J15" s="1"/>
      <c r="MZM15" s="3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K15" s="1"/>
      <c r="NAN15" s="3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L15" s="1"/>
      <c r="NBO15" s="3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M15" s="1"/>
      <c r="NCP15" s="3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N15" s="1"/>
      <c r="NDQ15" s="3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O15" s="1"/>
      <c r="NER15" s="3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P15" s="1"/>
      <c r="NFS15" s="3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Q15" s="1"/>
      <c r="NGT15" s="3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R15" s="1"/>
      <c r="NHU15" s="3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S15" s="1"/>
      <c r="NIV15" s="3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T15" s="1"/>
      <c r="NJW15" s="3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U15" s="1"/>
      <c r="NKX15" s="3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V15" s="1"/>
      <c r="NLY15" s="3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W15" s="1"/>
      <c r="NMZ15" s="3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X15" s="1"/>
      <c r="NOA15" s="3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Y15" s="1"/>
      <c r="NPB15" s="3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Z15" s="1"/>
      <c r="NQC15" s="3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RA15" s="1"/>
      <c r="NRD15" s="3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B15" s="1"/>
      <c r="NSE15" s="3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C15" s="1"/>
      <c r="NTF15" s="3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D15" s="1"/>
      <c r="NUG15" s="3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E15" s="1"/>
      <c r="NVH15" s="3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F15" s="1"/>
      <c r="NWI15" s="3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G15" s="1"/>
      <c r="NXJ15" s="3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H15" s="1"/>
      <c r="NYK15" s="3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I15" s="1"/>
      <c r="NZL15" s="3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J15" s="1"/>
      <c r="OAM15" s="3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K15" s="1"/>
      <c r="OBN15" s="3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L15" s="1"/>
      <c r="OCO15" s="3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M15" s="1"/>
      <c r="ODP15" s="3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N15" s="1"/>
      <c r="OEQ15" s="3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O15" s="1"/>
      <c r="OFR15" s="3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P15" s="1"/>
      <c r="OGS15" s="3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Q15" s="1"/>
      <c r="OHT15" s="3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R15" s="1"/>
      <c r="OIU15" s="3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S15" s="1"/>
      <c r="OJV15" s="3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T15" s="1"/>
      <c r="OKW15" s="3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U15" s="1"/>
      <c r="OLX15" s="3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V15" s="1"/>
      <c r="OMY15" s="3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W15" s="1"/>
      <c r="ONZ15" s="3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X15" s="1"/>
      <c r="OPA15" s="3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Y15" s="1"/>
      <c r="OQB15" s="3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Z15" s="1"/>
      <c r="ORC15" s="3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SA15" s="1"/>
      <c r="OSD15" s="3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B15" s="1"/>
      <c r="OTE15" s="3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C15" s="1"/>
      <c r="OUF15" s="3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D15" s="1"/>
      <c r="OVG15" s="3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E15" s="1"/>
      <c r="OWH15" s="3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F15" s="1"/>
      <c r="OXI15" s="3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G15" s="1"/>
      <c r="OYJ15" s="3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H15" s="1"/>
      <c r="OZK15" s="3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I15" s="1"/>
      <c r="PAL15" s="3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J15" s="1"/>
      <c r="PBM15" s="3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K15" s="1"/>
      <c r="PCN15" s="3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L15" s="1"/>
      <c r="PDO15" s="3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M15" s="1"/>
      <c r="PEP15" s="3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N15" s="1"/>
      <c r="PFQ15" s="3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O15" s="1"/>
      <c r="PGR15" s="3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P15" s="1"/>
      <c r="PHS15" s="3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Q15" s="1"/>
      <c r="PIT15" s="3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R15" s="1"/>
      <c r="PJU15" s="3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S15" s="1"/>
      <c r="PKV15" s="3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T15" s="1"/>
      <c r="PLW15" s="3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U15" s="1"/>
      <c r="PMX15" s="3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V15" s="1"/>
      <c r="PNY15" s="3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W15" s="1"/>
      <c r="POZ15" s="3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X15" s="1"/>
      <c r="PQA15" s="3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Y15" s="1"/>
      <c r="PRB15" s="3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Z15" s="1"/>
      <c r="PSC15" s="3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TA15" s="1"/>
      <c r="PTD15" s="3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B15" s="1"/>
      <c r="PUE15" s="3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C15" s="1"/>
      <c r="PVF15" s="3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D15" s="1"/>
      <c r="PWG15" s="3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E15" s="1"/>
      <c r="PXH15" s="3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F15" s="1"/>
      <c r="PYI15" s="3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G15" s="1"/>
      <c r="PZJ15" s="3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H15" s="1"/>
      <c r="QAK15" s="3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I15" s="1"/>
      <c r="QBL15" s="3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J15" s="1"/>
      <c r="QCM15" s="3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K15" s="1"/>
      <c r="QDN15" s="3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L15" s="1"/>
      <c r="QEO15" s="3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M15" s="1"/>
      <c r="QFP15" s="3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N15" s="1"/>
      <c r="QGQ15" s="3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O15" s="1"/>
      <c r="QHR15" s="3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P15" s="1"/>
      <c r="QIS15" s="3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Q15" s="1"/>
      <c r="QJT15" s="3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R15" s="1"/>
      <c r="QKU15" s="3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S15" s="1"/>
      <c r="QLV15" s="3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T15" s="1"/>
      <c r="QMW15" s="3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U15" s="1"/>
      <c r="QNX15" s="3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V15" s="1"/>
      <c r="QOY15" s="3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W15" s="1"/>
      <c r="QPZ15" s="3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X15" s="1"/>
      <c r="QRA15" s="3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Y15" s="1"/>
      <c r="QSB15" s="3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Z15" s="1"/>
      <c r="QTC15" s="3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UA15" s="1"/>
      <c r="QUD15" s="3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B15" s="1"/>
      <c r="QVE15" s="3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C15" s="1"/>
      <c r="QWF15" s="3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D15" s="1"/>
      <c r="QXG15" s="3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E15" s="1"/>
      <c r="QYH15" s="3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F15" s="1"/>
      <c r="QZI15" s="3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G15" s="1"/>
      <c r="RAJ15" s="3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H15" s="1"/>
      <c r="RBK15" s="3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I15" s="1"/>
      <c r="RCL15" s="3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J15" s="1"/>
      <c r="RDM15" s="3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K15" s="1"/>
      <c r="REN15" s="3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L15" s="1"/>
      <c r="RFO15" s="3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M15" s="1"/>
      <c r="RGP15" s="3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N15" s="1"/>
      <c r="RHQ15" s="3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O15" s="1"/>
      <c r="RIR15" s="3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P15" s="1"/>
      <c r="RJS15" s="3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Q15" s="1"/>
      <c r="RKT15" s="3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R15" s="1"/>
      <c r="RLU15" s="3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S15" s="1"/>
      <c r="RMV15" s="3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T15" s="1"/>
      <c r="RNW15" s="3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U15" s="1"/>
      <c r="ROX15" s="3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V15" s="1"/>
      <c r="RPY15" s="3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W15" s="1"/>
      <c r="RQZ15" s="3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X15" s="1"/>
      <c r="RSA15" s="3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Y15" s="1"/>
      <c r="RTB15" s="3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Z15" s="1"/>
      <c r="RUC15" s="3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VA15" s="1"/>
      <c r="RVD15" s="3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B15" s="1"/>
      <c r="RWE15" s="3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C15" s="1"/>
      <c r="RXF15" s="3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D15" s="1"/>
      <c r="RYG15" s="3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E15" s="1"/>
      <c r="RZH15" s="3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F15" s="1"/>
      <c r="SAI15" s="3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G15" s="1"/>
      <c r="SBJ15" s="3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H15" s="1"/>
      <c r="SCK15" s="3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I15" s="1"/>
      <c r="SDL15" s="3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J15" s="1"/>
      <c r="SEM15" s="3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K15" s="1"/>
      <c r="SFN15" s="3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L15" s="1"/>
      <c r="SGO15" s="3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M15" s="1"/>
      <c r="SHP15" s="3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N15" s="1"/>
      <c r="SIQ15" s="3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O15" s="1"/>
      <c r="SJR15" s="3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P15" s="1"/>
      <c r="SKS15" s="3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Q15" s="1"/>
      <c r="SLT15" s="3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R15" s="1"/>
      <c r="SMU15" s="3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S15" s="1"/>
      <c r="SNV15" s="3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T15" s="1"/>
      <c r="SOW15" s="3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U15" s="1"/>
      <c r="SPX15" s="3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V15" s="1"/>
      <c r="SQY15" s="3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W15" s="1"/>
      <c r="SRZ15" s="3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X15" s="1"/>
      <c r="STA15" s="3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Y15" s="1"/>
      <c r="SUB15" s="3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Z15" s="1"/>
      <c r="SVC15" s="3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WA15" s="1"/>
      <c r="SWD15" s="3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B15" s="1"/>
      <c r="SXE15" s="3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C15" s="1"/>
      <c r="SYF15" s="3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D15" s="1"/>
      <c r="SZG15" s="3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E15" s="1"/>
      <c r="TAH15" s="3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F15" s="1"/>
      <c r="TBI15" s="3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G15" s="1"/>
      <c r="TCJ15" s="3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H15" s="1"/>
      <c r="TDK15" s="3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I15" s="1"/>
      <c r="TEL15" s="3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J15" s="1"/>
      <c r="TFM15" s="3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K15" s="1"/>
      <c r="TGN15" s="3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L15" s="1"/>
      <c r="THO15" s="3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M15" s="1"/>
      <c r="TIP15" s="3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N15" s="1"/>
      <c r="TJQ15" s="3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O15" s="1"/>
      <c r="TKR15" s="3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P15" s="1"/>
      <c r="TLS15" s="3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Q15" s="1"/>
      <c r="TMT15" s="3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R15" s="1"/>
      <c r="TNU15" s="3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S15" s="1"/>
      <c r="TOV15" s="3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T15" s="1"/>
      <c r="TPW15" s="3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U15" s="1"/>
      <c r="TQX15" s="3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V15" s="1"/>
      <c r="TRY15" s="3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W15" s="1"/>
      <c r="TSZ15" s="3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X15" s="1"/>
      <c r="TUA15" s="3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Y15" s="1"/>
      <c r="TVB15" s="3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Z15" s="1"/>
      <c r="TWC15" s="3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XA15" s="1"/>
      <c r="TXD15" s="3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B15" s="1"/>
      <c r="TYE15" s="3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C15" s="1"/>
      <c r="TZF15" s="3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D15" s="1"/>
      <c r="UAG15" s="3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E15" s="1"/>
      <c r="UBH15" s="3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F15" s="1"/>
      <c r="UCI15" s="3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G15" s="1"/>
      <c r="UDJ15" s="3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H15" s="1"/>
      <c r="UEK15" s="3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I15" s="1"/>
      <c r="UFL15" s="3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J15" s="1"/>
      <c r="UGM15" s="3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K15" s="1"/>
      <c r="UHN15" s="3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L15" s="1"/>
      <c r="UIO15" s="3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M15" s="1"/>
      <c r="UJP15" s="3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N15" s="1"/>
      <c r="UKQ15" s="3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O15" s="1"/>
      <c r="ULR15" s="3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P15" s="1"/>
      <c r="UMS15" s="3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Q15" s="1"/>
      <c r="UNT15" s="3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R15" s="1"/>
      <c r="UOU15" s="3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S15" s="1"/>
      <c r="UPV15" s="3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T15" s="1"/>
      <c r="UQW15" s="3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U15" s="1"/>
      <c r="URX15" s="3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V15" s="1"/>
      <c r="USY15" s="3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W15" s="1"/>
      <c r="UTZ15" s="3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X15" s="1"/>
      <c r="UVA15" s="3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Y15" s="1"/>
      <c r="UWB15" s="3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Z15" s="1"/>
      <c r="UXC15" s="3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YA15" s="1"/>
      <c r="UYD15" s="3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B15" s="1"/>
      <c r="UZE15" s="3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C15" s="1"/>
      <c r="VAF15" s="3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D15" s="1"/>
      <c r="VBG15" s="3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E15" s="1"/>
      <c r="VCH15" s="3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F15" s="1"/>
      <c r="VDI15" s="3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G15" s="1"/>
      <c r="VEJ15" s="3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H15" s="1"/>
      <c r="VFK15" s="3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I15" s="1"/>
      <c r="VGL15" s="3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J15" s="1"/>
      <c r="VHM15" s="3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K15" s="1"/>
      <c r="VIN15" s="3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L15" s="1"/>
      <c r="VJO15" s="3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M15" s="1"/>
      <c r="VKP15" s="3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N15" s="1"/>
      <c r="VLQ15" s="3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O15" s="1"/>
      <c r="VMR15" s="3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P15" s="1"/>
      <c r="VNS15" s="3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Q15" s="1"/>
      <c r="VOT15" s="3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R15" s="1"/>
      <c r="VPU15" s="3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S15" s="1"/>
      <c r="VQV15" s="3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T15" s="1"/>
      <c r="VRW15" s="3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U15" s="1"/>
      <c r="VSX15" s="3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V15" s="1"/>
      <c r="VTY15" s="3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W15" s="1"/>
      <c r="VUZ15" s="3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X15" s="1"/>
      <c r="VWA15" s="3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Y15" s="1"/>
      <c r="VXB15" s="3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Z15" s="1"/>
      <c r="VYC15" s="3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ZA15" s="1"/>
      <c r="VZD15" s="3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B15" s="1"/>
      <c r="WAE15" s="3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C15" s="1"/>
      <c r="WBF15" s="3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D15" s="1"/>
      <c r="WCG15" s="3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E15" s="1"/>
      <c r="WDH15" s="3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F15" s="1"/>
      <c r="WEI15" s="3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G15" s="1"/>
      <c r="WFJ15" s="3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H15" s="1"/>
      <c r="WGK15" s="3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  <c r="WHE15" s="8"/>
      <c r="WHF15" s="8"/>
      <c r="WHG15" s="8"/>
      <c r="WHI15" s="1"/>
      <c r="WHL15" s="3"/>
      <c r="WHN15" s="8"/>
      <c r="WHO15" s="8"/>
      <c r="WHP15" s="8"/>
      <c r="WHQ15" s="8"/>
      <c r="WHR15" s="8"/>
      <c r="WHS15" s="8"/>
      <c r="WHT15" s="8"/>
      <c r="WHU15" s="8"/>
      <c r="WHV15" s="8"/>
      <c r="WHW15" s="8"/>
      <c r="WHX15" s="8"/>
      <c r="WHY15" s="8"/>
      <c r="WHZ15" s="8"/>
      <c r="WIA15" s="8"/>
      <c r="WIB15" s="8"/>
      <c r="WIC15" s="8"/>
      <c r="WID15" s="8"/>
      <c r="WIE15" s="8"/>
      <c r="WIF15" s="8"/>
      <c r="WIG15" s="8"/>
      <c r="WIH15" s="8"/>
      <c r="WIJ15" s="1"/>
      <c r="WIM15" s="3"/>
      <c r="WIO15" s="8"/>
      <c r="WIP15" s="8"/>
      <c r="WIQ15" s="8"/>
      <c r="WIR15" s="8"/>
      <c r="WIS15" s="8"/>
      <c r="WIT15" s="8"/>
      <c r="WIU15" s="8"/>
      <c r="WIV15" s="8"/>
      <c r="WIW15" s="8"/>
      <c r="WIX15" s="8"/>
      <c r="WIY15" s="8"/>
      <c r="WIZ15" s="8"/>
      <c r="WJA15" s="8"/>
      <c r="WJB15" s="8"/>
      <c r="WJC15" s="8"/>
      <c r="WJD15" s="8"/>
      <c r="WJE15" s="8"/>
      <c r="WJF15" s="8"/>
      <c r="WJG15" s="8"/>
      <c r="WJH15" s="8"/>
      <c r="WJI15" s="8"/>
      <c r="WJK15" s="1"/>
      <c r="WJN15" s="3"/>
      <c r="WJP15" s="8"/>
      <c r="WJQ15" s="8"/>
      <c r="WJR15" s="8"/>
      <c r="WJS15" s="8"/>
      <c r="WJT15" s="8"/>
      <c r="WJU15" s="8"/>
      <c r="WJV15" s="8"/>
      <c r="WJW15" s="8"/>
      <c r="WJX15" s="8"/>
      <c r="WJY15" s="8"/>
      <c r="WJZ15" s="8"/>
      <c r="WKA15" s="8"/>
      <c r="WKB15" s="8"/>
      <c r="WKC15" s="8"/>
      <c r="WKD15" s="8"/>
      <c r="WKE15" s="8"/>
      <c r="WKF15" s="8"/>
      <c r="WKG15" s="8"/>
      <c r="WKH15" s="8"/>
      <c r="WKI15" s="8"/>
      <c r="WKJ15" s="8"/>
      <c r="WKL15" s="1"/>
      <c r="WKO15" s="3"/>
      <c r="WKQ15" s="8"/>
      <c r="WKR15" s="8"/>
      <c r="WKS15" s="8"/>
      <c r="WKT15" s="8"/>
      <c r="WKU15" s="8"/>
      <c r="WKV15" s="8"/>
      <c r="WKW15" s="8"/>
      <c r="WKX15" s="8"/>
      <c r="WKY15" s="8"/>
      <c r="WKZ15" s="8"/>
      <c r="WLA15" s="8"/>
      <c r="WLB15" s="8"/>
      <c r="WLC15" s="8"/>
      <c r="WLD15" s="8"/>
      <c r="WLE15" s="8"/>
      <c r="WLF15" s="8"/>
      <c r="WLG15" s="8"/>
      <c r="WLH15" s="8"/>
      <c r="WLI15" s="8"/>
      <c r="WLJ15" s="8"/>
      <c r="WLK15" s="8"/>
      <c r="WLM15" s="1"/>
      <c r="WLP15" s="3"/>
      <c r="WLR15" s="8"/>
      <c r="WLS15" s="8"/>
      <c r="WLT15" s="8"/>
      <c r="WLU15" s="8"/>
      <c r="WLV15" s="8"/>
      <c r="WLW15" s="8"/>
      <c r="WLX15" s="8"/>
      <c r="WLY15" s="8"/>
      <c r="WLZ15" s="8"/>
      <c r="WMA15" s="8"/>
      <c r="WMB15" s="8"/>
      <c r="WMC15" s="8"/>
      <c r="WMD15" s="8"/>
      <c r="WME15" s="8"/>
      <c r="WMF15" s="8"/>
      <c r="WMG15" s="8"/>
      <c r="WMH15" s="8"/>
      <c r="WMI15" s="8"/>
      <c r="WMJ15" s="8"/>
      <c r="WMK15" s="8"/>
      <c r="WML15" s="8"/>
      <c r="WMN15" s="1"/>
      <c r="WMQ15" s="3"/>
      <c r="WMS15" s="8"/>
      <c r="WMT15" s="8"/>
      <c r="WMU15" s="8"/>
      <c r="WMV15" s="8"/>
      <c r="WMW15" s="8"/>
      <c r="WMX15" s="8"/>
      <c r="WMY15" s="8"/>
      <c r="WMZ15" s="8"/>
      <c r="WNA15" s="8"/>
      <c r="WNB15" s="8"/>
      <c r="WNC15" s="8"/>
      <c r="WND15" s="8"/>
      <c r="WNE15" s="8"/>
      <c r="WNF15" s="8"/>
      <c r="WNG15" s="8"/>
      <c r="WNH15" s="8"/>
      <c r="WNI15" s="8"/>
      <c r="WNJ15" s="8"/>
      <c r="WNK15" s="8"/>
      <c r="WNL15" s="8"/>
      <c r="WNM15" s="8"/>
      <c r="WNO15" s="1"/>
      <c r="WNR15" s="3"/>
      <c r="WNT15" s="8"/>
      <c r="WNU15" s="8"/>
      <c r="WNV15" s="8"/>
      <c r="WNW15" s="8"/>
      <c r="WNX15" s="8"/>
      <c r="WNY15" s="8"/>
      <c r="WNZ15" s="8"/>
      <c r="WOA15" s="8"/>
      <c r="WOB15" s="8"/>
      <c r="WOC15" s="8"/>
      <c r="WOD15" s="8"/>
      <c r="WOE15" s="8"/>
      <c r="WOF15" s="8"/>
      <c r="WOG15" s="8"/>
      <c r="WOH15" s="8"/>
      <c r="WOI15" s="8"/>
      <c r="WOJ15" s="8"/>
      <c r="WOK15" s="8"/>
      <c r="WOL15" s="8"/>
      <c r="WOM15" s="8"/>
      <c r="WON15" s="8"/>
      <c r="WOP15" s="1"/>
      <c r="WOS15" s="3"/>
      <c r="WOU15" s="8"/>
      <c r="WOV15" s="8"/>
      <c r="WOW15" s="8"/>
      <c r="WOX15" s="8"/>
      <c r="WOY15" s="8"/>
      <c r="WOZ15" s="8"/>
      <c r="WPA15" s="8"/>
      <c r="WPB15" s="8"/>
      <c r="WPC15" s="8"/>
      <c r="WPD15" s="8"/>
      <c r="WPE15" s="8"/>
      <c r="WPF15" s="8"/>
      <c r="WPG15" s="8"/>
      <c r="WPH15" s="8"/>
      <c r="WPI15" s="8"/>
      <c r="WPJ15" s="8"/>
      <c r="WPK15" s="8"/>
      <c r="WPL15" s="8"/>
      <c r="WPM15" s="8"/>
      <c r="WPN15" s="8"/>
      <c r="WPO15" s="8"/>
      <c r="WPQ15" s="1"/>
      <c r="WPT15" s="3"/>
      <c r="WPV15" s="8"/>
      <c r="WPW15" s="8"/>
      <c r="WPX15" s="8"/>
      <c r="WPY15" s="8"/>
      <c r="WPZ15" s="8"/>
      <c r="WQA15" s="8"/>
      <c r="WQB15" s="8"/>
      <c r="WQC15" s="8"/>
      <c r="WQD15" s="8"/>
      <c r="WQE15" s="8"/>
      <c r="WQF15" s="8"/>
      <c r="WQG15" s="8"/>
      <c r="WQH15" s="8"/>
      <c r="WQI15" s="8"/>
      <c r="WQJ15" s="8"/>
      <c r="WQK15" s="8"/>
      <c r="WQL15" s="8"/>
      <c r="WQM15" s="8"/>
      <c r="WQN15" s="8"/>
      <c r="WQO15" s="8"/>
      <c r="WQP15" s="8"/>
      <c r="WQR15" s="1"/>
      <c r="WQU15" s="3"/>
      <c r="WQW15" s="8"/>
      <c r="WQX15" s="8"/>
      <c r="WQY15" s="8"/>
      <c r="WQZ15" s="8"/>
      <c r="WRA15" s="8"/>
      <c r="WRB15" s="8"/>
      <c r="WRC15" s="8"/>
      <c r="WRD15" s="8"/>
      <c r="WRE15" s="8"/>
      <c r="WRF15" s="8"/>
      <c r="WRG15" s="8"/>
      <c r="WRH15" s="8"/>
      <c r="WRI15" s="8"/>
      <c r="WRJ15" s="8"/>
      <c r="WRK15" s="8"/>
      <c r="WRL15" s="8"/>
      <c r="WRM15" s="8"/>
      <c r="WRN15" s="8"/>
      <c r="WRO15" s="8"/>
      <c r="WRP15" s="8"/>
      <c r="WRQ15" s="8"/>
      <c r="WRS15" s="1"/>
      <c r="WRV15" s="3"/>
      <c r="WRX15" s="8"/>
      <c r="WRY15" s="8"/>
      <c r="WRZ15" s="8"/>
      <c r="WSA15" s="8"/>
      <c r="WSB15" s="8"/>
      <c r="WSC15" s="8"/>
      <c r="WSD15" s="8"/>
      <c r="WSE15" s="8"/>
      <c r="WSF15" s="8"/>
      <c r="WSG15" s="8"/>
      <c r="WSH15" s="8"/>
      <c r="WSI15" s="8"/>
      <c r="WSJ15" s="8"/>
      <c r="WSK15" s="8"/>
      <c r="WSL15" s="8"/>
      <c r="WSM15" s="8"/>
      <c r="WSN15" s="8"/>
      <c r="WSO15" s="8"/>
      <c r="WSP15" s="8"/>
      <c r="WSQ15" s="8"/>
      <c r="WSR15" s="8"/>
      <c r="WST15" s="1"/>
      <c r="WSW15" s="3"/>
      <c r="WSY15" s="8"/>
      <c r="WSZ15" s="8"/>
      <c r="WTA15" s="8"/>
      <c r="WTB15" s="8"/>
      <c r="WTC15" s="8"/>
      <c r="WTD15" s="8"/>
      <c r="WTE15" s="8"/>
      <c r="WTF15" s="8"/>
      <c r="WTG15" s="8"/>
      <c r="WTH15" s="8"/>
      <c r="WTI15" s="8"/>
      <c r="WTJ15" s="8"/>
      <c r="WTK15" s="8"/>
      <c r="WTL15" s="8"/>
      <c r="WTM15" s="8"/>
      <c r="WTN15" s="8"/>
      <c r="WTO15" s="8"/>
      <c r="WTP15" s="8"/>
      <c r="WTQ15" s="8"/>
      <c r="WTR15" s="8"/>
      <c r="WTS15" s="8"/>
      <c r="WTU15" s="1"/>
      <c r="WTX15" s="3"/>
      <c r="WTZ15" s="8"/>
      <c r="WUA15" s="8"/>
      <c r="WUB15" s="8"/>
      <c r="WUC15" s="8"/>
      <c r="WUD15" s="8"/>
      <c r="WUE15" s="8"/>
      <c r="WUF15" s="8"/>
      <c r="WUG15" s="8"/>
      <c r="WUH15" s="8"/>
      <c r="WUI15" s="8"/>
      <c r="WUJ15" s="8"/>
      <c r="WUK15" s="8"/>
      <c r="WUL15" s="8"/>
      <c r="WUM15" s="8"/>
      <c r="WUN15" s="8"/>
      <c r="WUO15" s="8"/>
      <c r="WUP15" s="8"/>
      <c r="WUQ15" s="8"/>
      <c r="WUR15" s="8"/>
      <c r="WUS15" s="8"/>
      <c r="WUT15" s="8"/>
      <c r="WUV15" s="1"/>
      <c r="WUY15" s="3"/>
      <c r="WVA15" s="8"/>
      <c r="WVB15" s="8"/>
      <c r="WVC15" s="8"/>
      <c r="WVD15" s="8"/>
      <c r="WVE15" s="8"/>
      <c r="WVF15" s="8"/>
      <c r="WVG15" s="8"/>
      <c r="WVH15" s="8"/>
      <c r="WVI15" s="8"/>
      <c r="WVJ15" s="8"/>
      <c r="WVK15" s="8"/>
      <c r="WVL15" s="8"/>
      <c r="WVM15" s="8"/>
      <c r="WVN15" s="8"/>
      <c r="WVO15" s="8"/>
      <c r="WVP15" s="8"/>
      <c r="WVQ15" s="8"/>
      <c r="WVR15" s="8"/>
      <c r="WVS15" s="8"/>
      <c r="WVT15" s="8"/>
      <c r="WVU15" s="8"/>
      <c r="WVW15" s="1"/>
      <c r="WVZ15" s="3"/>
      <c r="WWB15" s="8"/>
      <c r="WWC15" s="8"/>
      <c r="WWD15" s="8"/>
      <c r="WWE15" s="8"/>
      <c r="WWF15" s="8"/>
      <c r="WWG15" s="8"/>
      <c r="WWH15" s="8"/>
      <c r="WWI15" s="8"/>
      <c r="WWJ15" s="8"/>
      <c r="WWK15" s="8"/>
      <c r="WWL15" s="8"/>
      <c r="WWM15" s="8"/>
      <c r="WWN15" s="8"/>
      <c r="WWO15" s="8"/>
      <c r="WWP15" s="8"/>
      <c r="WWQ15" s="8"/>
      <c r="WWR15" s="8"/>
      <c r="WWS15" s="8"/>
      <c r="WWT15" s="8"/>
      <c r="WWU15" s="8"/>
      <c r="WWV15" s="8"/>
      <c r="WWX15" s="1"/>
      <c r="WXA15" s="3"/>
      <c r="WXC15" s="8"/>
      <c r="WXD15" s="8"/>
      <c r="WXE15" s="8"/>
      <c r="WXF15" s="8"/>
      <c r="WXG15" s="8"/>
      <c r="WXH15" s="8"/>
      <c r="WXI15" s="8"/>
      <c r="WXJ15" s="8"/>
      <c r="WXK15" s="8"/>
      <c r="WXL15" s="8"/>
      <c r="WXM15" s="8"/>
      <c r="WXN15" s="8"/>
      <c r="WXO15" s="8"/>
      <c r="WXP15" s="8"/>
      <c r="WXQ15" s="8"/>
      <c r="WXR15" s="8"/>
      <c r="WXS15" s="8"/>
      <c r="WXT15" s="8"/>
      <c r="WXU15" s="8"/>
      <c r="WXV15" s="8"/>
      <c r="WXW15" s="8"/>
      <c r="WXY15" s="1"/>
      <c r="WYB15" s="3"/>
      <c r="WYD15" s="8"/>
      <c r="WYE15" s="8"/>
      <c r="WYF15" s="8"/>
      <c r="WYG15" s="8"/>
      <c r="WYH15" s="8"/>
      <c r="WYI15" s="8"/>
      <c r="WYJ15" s="8"/>
      <c r="WYK15" s="8"/>
      <c r="WYL15" s="8"/>
      <c r="WYM15" s="8"/>
      <c r="WYN15" s="8"/>
      <c r="WYO15" s="8"/>
      <c r="WYP15" s="8"/>
      <c r="WYQ15" s="8"/>
      <c r="WYR15" s="8"/>
      <c r="WYS15" s="8"/>
      <c r="WYT15" s="8"/>
      <c r="WYU15" s="8"/>
      <c r="WYV15" s="8"/>
      <c r="WYW15" s="8"/>
      <c r="WYX15" s="8"/>
      <c r="WYZ15" s="1"/>
      <c r="WZC15" s="3"/>
      <c r="WZE15" s="8"/>
      <c r="WZF15" s="8"/>
      <c r="WZG15" s="8"/>
      <c r="WZH15" s="8"/>
      <c r="WZI15" s="8"/>
      <c r="WZJ15" s="8"/>
      <c r="WZK15" s="8"/>
      <c r="WZL15" s="8"/>
      <c r="WZM15" s="8"/>
      <c r="WZN15" s="8"/>
      <c r="WZO15" s="8"/>
      <c r="WZP15" s="8"/>
      <c r="WZQ15" s="8"/>
      <c r="WZR15" s="8"/>
      <c r="WZS15" s="8"/>
      <c r="WZT15" s="8"/>
      <c r="WZU15" s="8"/>
      <c r="WZV15" s="8"/>
      <c r="WZW15" s="8"/>
      <c r="WZX15" s="8"/>
      <c r="WZY15" s="8"/>
      <c r="XAA15" s="1"/>
      <c r="XAD15" s="3"/>
      <c r="XAF15" s="8"/>
      <c r="XAG15" s="8"/>
      <c r="XAH15" s="8"/>
      <c r="XAI15" s="8"/>
      <c r="XAJ15" s="8"/>
      <c r="XAK15" s="8"/>
      <c r="XAL15" s="8"/>
      <c r="XAM15" s="8"/>
      <c r="XAN15" s="8"/>
      <c r="XAO15" s="8"/>
      <c r="XAP15" s="8"/>
      <c r="XAQ15" s="8"/>
      <c r="XAR15" s="8"/>
      <c r="XAS15" s="8"/>
      <c r="XAT15" s="8"/>
      <c r="XAU15" s="8"/>
      <c r="XAV15" s="8"/>
      <c r="XAW15" s="8"/>
      <c r="XAX15" s="8"/>
      <c r="XAY15" s="8"/>
      <c r="XAZ15" s="8"/>
      <c r="XBB15" s="1"/>
      <c r="XBE15" s="3"/>
      <c r="XBG15" s="8"/>
      <c r="XBH15" s="8"/>
      <c r="XBI15" s="8"/>
      <c r="XBJ15" s="8"/>
      <c r="XBK15" s="8"/>
      <c r="XBL15" s="8"/>
      <c r="XBM15" s="8"/>
      <c r="XBN15" s="8"/>
      <c r="XBO15" s="8"/>
      <c r="XBP15" s="8"/>
      <c r="XBQ15" s="8"/>
      <c r="XBR15" s="8"/>
      <c r="XBS15" s="8"/>
      <c r="XBT15" s="8"/>
      <c r="XBU15" s="8"/>
      <c r="XBV15" s="8"/>
      <c r="XBW15" s="8"/>
      <c r="XBX15" s="8"/>
      <c r="XBY15" s="8"/>
      <c r="XBZ15" s="8"/>
      <c r="XCA15" s="8"/>
      <c r="XCC15" s="1"/>
      <c r="XCF15" s="3"/>
      <c r="XCH15" s="8"/>
      <c r="XCI15" s="8"/>
      <c r="XCJ15" s="8"/>
      <c r="XCK15" s="8"/>
      <c r="XCL15" s="8"/>
      <c r="XCM15" s="8"/>
      <c r="XCN15" s="8"/>
      <c r="XCO15" s="8"/>
      <c r="XCP15" s="8"/>
      <c r="XCQ15" s="8"/>
      <c r="XCR15" s="8"/>
      <c r="XCS15" s="8"/>
      <c r="XCT15" s="8"/>
      <c r="XCU15" s="8"/>
      <c r="XCV15" s="8"/>
      <c r="XCW15" s="8"/>
      <c r="XCX15" s="8"/>
      <c r="XCY15" s="8"/>
      <c r="XCZ15" s="8"/>
      <c r="XDA15" s="8"/>
      <c r="XDB15" s="8"/>
      <c r="XDD15" s="1"/>
      <c r="XDG15" s="3"/>
      <c r="XDI15" s="8"/>
      <c r="XDJ15" s="8"/>
      <c r="XDK15" s="8"/>
      <c r="XDL15" s="8"/>
      <c r="XDM15" s="8"/>
      <c r="XDN15" s="8"/>
      <c r="XDO15" s="8"/>
      <c r="XDP15" s="8"/>
      <c r="XDQ15" s="8"/>
      <c r="XDR15" s="8"/>
      <c r="XDS15" s="8"/>
      <c r="XDT15" s="8"/>
      <c r="XDU15" s="8"/>
      <c r="XDV15" s="8"/>
      <c r="XDW15" s="8"/>
      <c r="XDX15" s="8"/>
      <c r="XDY15" s="8"/>
      <c r="XDZ15" s="8"/>
      <c r="XEA15" s="8"/>
      <c r="XEB15" s="8"/>
      <c r="XEC15" s="8"/>
      <c r="XEE15" s="1"/>
      <c r="XEH15" s="3"/>
      <c r="XEJ15" s="8"/>
      <c r="XEK15" s="8"/>
      <c r="XEL15" s="8"/>
      <c r="XEM15" s="8"/>
      <c r="XEN15" s="8"/>
      <c r="XEO15" s="8"/>
      <c r="XEP15" s="8"/>
      <c r="XEQ15" s="8"/>
      <c r="XER15" s="8"/>
      <c r="XES15" s="8"/>
      <c r="XET15" s="8"/>
      <c r="XEU15" s="8"/>
      <c r="XEV15" s="8"/>
      <c r="XEW15" s="8"/>
      <c r="XEX15" s="8"/>
      <c r="XEY15" s="8"/>
      <c r="XEZ15" s="8"/>
      <c r="XFA15" s="8"/>
      <c r="XFB15" s="8"/>
      <c r="XFC15" s="8"/>
    </row>
    <row r="16" spans="1:1023 1026:2047 2049:13311 13313:14334 14337:15360 15363:16383" ht="21.75" thickBot="1" x14ac:dyDescent="0.25">
      <c r="A16" s="3" t="s">
        <v>54</v>
      </c>
      <c r="C16" s="35">
        <v>385082327</v>
      </c>
      <c r="D16" s="8"/>
      <c r="E16" s="35">
        <v>1047659568706</v>
      </c>
      <c r="F16" s="35"/>
      <c r="G16" s="35">
        <v>798502207803.974</v>
      </c>
      <c r="H16" s="8"/>
      <c r="I16" s="35">
        <v>0</v>
      </c>
      <c r="J16" s="8"/>
      <c r="K16" s="35">
        <v>0</v>
      </c>
      <c r="L16" s="8"/>
      <c r="M16" s="8">
        <v>-17487383</v>
      </c>
      <c r="N16" s="8"/>
      <c r="O16" s="8">
        <v>35022461632</v>
      </c>
      <c r="P16" s="8"/>
      <c r="Q16" s="35">
        <v>367594944</v>
      </c>
      <c r="R16" s="35"/>
      <c r="S16" s="35">
        <v>1859</v>
      </c>
      <c r="T16" s="35"/>
      <c r="U16" s="35">
        <v>1000083186090</v>
      </c>
      <c r="V16" s="35"/>
      <c r="W16" s="35">
        <v>679293014840.66895</v>
      </c>
      <c r="Y16" s="1">
        <v>0.1694720296481603</v>
      </c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Y16" s="1"/>
      <c r="BB16" s="3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Z16" s="1"/>
      <c r="CC16" s="3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DA16" s="1"/>
      <c r="DD16" s="3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B16" s="1"/>
      <c r="EE16" s="3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C16" s="1"/>
      <c r="FF16" s="3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D16" s="1"/>
      <c r="GG16" s="3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E16" s="1"/>
      <c r="HH16" s="3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F16" s="1"/>
      <c r="II16" s="3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G16" s="1"/>
      <c r="JJ16" s="3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H16" s="1"/>
      <c r="KK16" s="3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I16" s="1"/>
      <c r="LL16" s="3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J16" s="1"/>
      <c r="MM16" s="3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K16" s="1"/>
      <c r="NN16" s="3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L16" s="1"/>
      <c r="OO16" s="3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M16" s="1"/>
      <c r="PP16" s="3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N16" s="1"/>
      <c r="QQ16" s="3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O16" s="1"/>
      <c r="RR16" s="3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P16" s="1"/>
      <c r="SS16" s="3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Q16" s="1"/>
      <c r="TT16" s="3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R16" s="1"/>
      <c r="UU16" s="3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S16" s="1"/>
      <c r="VV16" s="3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T16" s="1"/>
      <c r="WW16" s="3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U16" s="1"/>
      <c r="XX16" s="3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V16" s="1"/>
      <c r="YY16" s="3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W16" s="1"/>
      <c r="ZZ16" s="3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X16" s="1"/>
      <c r="ABA16" s="3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Y16" s="1"/>
      <c r="ACB16" s="3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Z16" s="1"/>
      <c r="ADC16" s="3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EA16" s="1"/>
      <c r="AED16" s="3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B16" s="1"/>
      <c r="AFE16" s="3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C16" s="1"/>
      <c r="AGF16" s="3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D16" s="1"/>
      <c r="AHG16" s="3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E16" s="1"/>
      <c r="AIH16" s="3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F16" s="1"/>
      <c r="AJI16" s="3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G16" s="1"/>
      <c r="AKJ16" s="3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H16" s="1"/>
      <c r="ALK16" s="3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I16" s="1"/>
      <c r="AML16" s="3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J16" s="1"/>
      <c r="ANM16" s="3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K16" s="1"/>
      <c r="AON16" s="3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L16" s="1"/>
      <c r="APO16" s="3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M16" s="1"/>
      <c r="AQP16" s="3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N16" s="1"/>
      <c r="ARQ16" s="3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O16" s="1"/>
      <c r="ASR16" s="3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P16" s="1"/>
      <c r="ATS16" s="3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Q16" s="1"/>
      <c r="AUT16" s="3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R16" s="1"/>
      <c r="AVU16" s="3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S16" s="1"/>
      <c r="AWV16" s="3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T16" s="1"/>
      <c r="AXW16" s="3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U16" s="1"/>
      <c r="AYX16" s="3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V16" s="1"/>
      <c r="AZY16" s="3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W16" s="1"/>
      <c r="BAZ16" s="3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X16" s="1"/>
      <c r="BCA16" s="3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Y16" s="1"/>
      <c r="BDB16" s="3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Z16" s="1"/>
      <c r="BEC16" s="3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FA16" s="1"/>
      <c r="BFD16" s="3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B16" s="1"/>
      <c r="BGE16" s="3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C16" s="1"/>
      <c r="BHF16" s="3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D16" s="1"/>
      <c r="BIG16" s="3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E16" s="1"/>
      <c r="BJH16" s="3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F16" s="1"/>
      <c r="BKI16" s="3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G16" s="1"/>
      <c r="BLJ16" s="3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H16" s="1"/>
      <c r="BMK16" s="3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I16" s="1"/>
      <c r="BNL16" s="3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J16" s="1"/>
      <c r="BOM16" s="3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K16" s="1"/>
      <c r="BPN16" s="3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L16" s="1"/>
      <c r="BQO16" s="3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M16" s="1"/>
      <c r="BRP16" s="3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N16" s="1"/>
      <c r="BSQ16" s="3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O16" s="1"/>
      <c r="BTR16" s="3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P16" s="1"/>
      <c r="BUS16" s="3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Q16" s="1"/>
      <c r="BVT16" s="3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R16" s="1"/>
      <c r="BWU16" s="3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S16" s="1"/>
      <c r="BXV16" s="3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T16" s="1"/>
      <c r="BYW16" s="3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U16" s="1"/>
      <c r="BZX16" s="3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V16" s="1"/>
      <c r="CAY16" s="3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W16" s="1"/>
      <c r="CBZ16" s="3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X16" s="1"/>
      <c r="CDA16" s="3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Y16" s="1"/>
      <c r="CEB16" s="3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Z16" s="1"/>
      <c r="CFC16" s="3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GA16" s="1"/>
      <c r="CGD16" s="3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B16" s="1"/>
      <c r="CHE16" s="3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C16" s="1"/>
      <c r="CIF16" s="3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D16" s="1"/>
      <c r="CJG16" s="3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E16" s="1"/>
      <c r="CKH16" s="3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F16" s="1"/>
      <c r="CLI16" s="3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G16" s="1"/>
      <c r="CMJ16" s="3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H16" s="1"/>
      <c r="CNK16" s="3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I16" s="1"/>
      <c r="COL16" s="3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J16" s="1"/>
      <c r="CPM16" s="3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K16" s="1"/>
      <c r="CQN16" s="3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L16" s="1"/>
      <c r="CRO16" s="3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M16" s="1"/>
      <c r="CSP16" s="3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N16" s="1"/>
      <c r="CTQ16" s="3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O16" s="1"/>
      <c r="CUR16" s="3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P16" s="1"/>
      <c r="CVS16" s="3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Q16" s="1"/>
      <c r="CWT16" s="3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R16" s="1"/>
      <c r="CXU16" s="3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S16" s="1"/>
      <c r="CYV16" s="3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T16" s="1"/>
      <c r="CZW16" s="3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U16" s="1"/>
      <c r="DAX16" s="3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V16" s="1"/>
      <c r="DBY16" s="3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W16" s="1"/>
      <c r="DCZ16" s="3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X16" s="1"/>
      <c r="DEA16" s="3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Y16" s="1"/>
      <c r="DFB16" s="3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Z16" s="1"/>
      <c r="DGC16" s="3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HA16" s="1"/>
      <c r="DHD16" s="3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B16" s="1"/>
      <c r="DIE16" s="3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C16" s="1"/>
      <c r="DJF16" s="3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D16" s="1"/>
      <c r="DKG16" s="3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E16" s="1"/>
      <c r="DLH16" s="3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F16" s="1"/>
      <c r="DMI16" s="3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G16" s="1"/>
      <c r="DNJ16" s="3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H16" s="1"/>
      <c r="DOK16" s="3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I16" s="1"/>
      <c r="DPL16" s="3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J16" s="1"/>
      <c r="DQM16" s="3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K16" s="1"/>
      <c r="DRN16" s="3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L16" s="1"/>
      <c r="DSO16" s="3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M16" s="1"/>
      <c r="DTP16" s="3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N16" s="1"/>
      <c r="DUQ16" s="3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O16" s="1"/>
      <c r="DVR16" s="3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P16" s="1"/>
      <c r="DWS16" s="3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Q16" s="1"/>
      <c r="DXT16" s="3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R16" s="1"/>
      <c r="DYU16" s="3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S16" s="1"/>
      <c r="DZV16" s="3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T16" s="1"/>
      <c r="EAW16" s="3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U16" s="1"/>
      <c r="EBX16" s="3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V16" s="1"/>
      <c r="ECY16" s="3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W16" s="1"/>
      <c r="EDZ16" s="3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X16" s="1"/>
      <c r="EFA16" s="3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Y16" s="1"/>
      <c r="EGB16" s="3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Z16" s="1"/>
      <c r="EHC16" s="3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IA16" s="1"/>
      <c r="EID16" s="3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B16" s="1"/>
      <c r="EJE16" s="3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C16" s="1"/>
      <c r="EKF16" s="3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D16" s="1"/>
      <c r="ELG16" s="3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E16" s="1"/>
      <c r="EMH16" s="3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F16" s="1"/>
      <c r="ENI16" s="3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G16" s="1"/>
      <c r="EOJ16" s="3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H16" s="1"/>
      <c r="EPK16" s="3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I16" s="1"/>
      <c r="EQL16" s="3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J16" s="1"/>
      <c r="ERM16" s="3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K16" s="1"/>
      <c r="ESN16" s="3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L16" s="1"/>
      <c r="ETO16" s="3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M16" s="1"/>
      <c r="EUP16" s="3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N16" s="1"/>
      <c r="EVQ16" s="3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O16" s="1"/>
      <c r="EWR16" s="3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P16" s="1"/>
      <c r="EXS16" s="3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Q16" s="1"/>
      <c r="EYT16" s="3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R16" s="1"/>
      <c r="EZU16" s="3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S16" s="1"/>
      <c r="FAV16" s="3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T16" s="1"/>
      <c r="FBW16" s="3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U16" s="1"/>
      <c r="FCX16" s="3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V16" s="1"/>
      <c r="FDY16" s="3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W16" s="1"/>
      <c r="FEZ16" s="3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X16" s="1"/>
      <c r="FGA16" s="3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Y16" s="1"/>
      <c r="FHB16" s="3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Z16" s="1"/>
      <c r="FIC16" s="3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JA16" s="1"/>
      <c r="FJD16" s="3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B16" s="1"/>
      <c r="FKE16" s="3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C16" s="1"/>
      <c r="FLF16" s="3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D16" s="1"/>
      <c r="FMG16" s="3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E16" s="1"/>
      <c r="FNH16" s="3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F16" s="1"/>
      <c r="FOI16" s="3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G16" s="1"/>
      <c r="FPJ16" s="3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H16" s="1"/>
      <c r="FQK16" s="3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I16" s="1"/>
      <c r="FRL16" s="3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J16" s="1"/>
      <c r="FSM16" s="3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K16" s="1"/>
      <c r="FTN16" s="3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L16" s="1"/>
      <c r="FUO16" s="3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M16" s="1"/>
      <c r="FVP16" s="3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N16" s="1"/>
      <c r="FWQ16" s="3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O16" s="1"/>
      <c r="FXR16" s="3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P16" s="1"/>
      <c r="FYS16" s="3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Q16" s="1"/>
      <c r="FZT16" s="3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R16" s="1"/>
      <c r="GAU16" s="3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S16" s="1"/>
      <c r="GBV16" s="3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T16" s="1"/>
      <c r="GCW16" s="3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U16" s="1"/>
      <c r="GDX16" s="3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V16" s="1"/>
      <c r="GEY16" s="3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W16" s="1"/>
      <c r="GFZ16" s="3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X16" s="1"/>
      <c r="GHA16" s="3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Y16" s="1"/>
      <c r="GIB16" s="3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Z16" s="1"/>
      <c r="GJC16" s="3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KA16" s="1"/>
      <c r="GKD16" s="3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B16" s="1"/>
      <c r="GLE16" s="3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C16" s="1"/>
      <c r="GMF16" s="3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D16" s="1"/>
      <c r="GNG16" s="3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E16" s="1"/>
      <c r="GOH16" s="3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F16" s="1"/>
      <c r="GPI16" s="3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G16" s="1"/>
      <c r="GQJ16" s="3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H16" s="1"/>
      <c r="GRK16" s="3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I16" s="1"/>
      <c r="GSL16" s="3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J16" s="1"/>
      <c r="GTM16" s="3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K16" s="1"/>
      <c r="GUN16" s="3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L16" s="1"/>
      <c r="GVO16" s="3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M16" s="1"/>
      <c r="GWP16" s="3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N16" s="1"/>
      <c r="GXQ16" s="3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O16" s="1"/>
      <c r="GYR16" s="3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P16" s="1"/>
      <c r="GZS16" s="3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Q16" s="1"/>
      <c r="HAT16" s="3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R16" s="1"/>
      <c r="HBU16" s="3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S16" s="1"/>
      <c r="HCV16" s="3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T16" s="1"/>
      <c r="HDW16" s="3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U16" s="1"/>
      <c r="HEX16" s="3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V16" s="1"/>
      <c r="HFY16" s="3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W16" s="1"/>
      <c r="HGZ16" s="3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X16" s="1"/>
      <c r="HIA16" s="3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Y16" s="1"/>
      <c r="HJB16" s="3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Z16" s="1"/>
      <c r="HKC16" s="3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LA16" s="1"/>
      <c r="HLD16" s="3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B16" s="1"/>
      <c r="HME16" s="3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C16" s="1"/>
      <c r="HNF16" s="3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D16" s="1"/>
      <c r="HOG16" s="3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E16" s="1"/>
      <c r="HPH16" s="3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F16" s="1"/>
      <c r="HQI16" s="3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G16" s="1"/>
      <c r="HRJ16" s="3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H16" s="1"/>
      <c r="HSK16" s="3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I16" s="1"/>
      <c r="HTL16" s="3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J16" s="1"/>
      <c r="HUM16" s="3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K16" s="1"/>
      <c r="HVN16" s="3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L16" s="1"/>
      <c r="HWO16" s="3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M16" s="1"/>
      <c r="HXP16" s="3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N16" s="1"/>
      <c r="HYQ16" s="3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O16" s="1"/>
      <c r="HZR16" s="3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P16" s="1"/>
      <c r="IAS16" s="3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Q16" s="1"/>
      <c r="IBT16" s="3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R16" s="1"/>
      <c r="ICU16" s="3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S16" s="1"/>
      <c r="IDV16" s="3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T16" s="1"/>
      <c r="IEW16" s="3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U16" s="1"/>
      <c r="IFX16" s="3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V16" s="1"/>
      <c r="IGY16" s="3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W16" s="1"/>
      <c r="IHZ16" s="3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X16" s="1"/>
      <c r="IJA16" s="3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Y16" s="1"/>
      <c r="IKB16" s="3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Z16" s="1"/>
      <c r="ILC16" s="3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MA16" s="1"/>
      <c r="IMD16" s="3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B16" s="1"/>
      <c r="INE16" s="3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C16" s="1"/>
      <c r="IOF16" s="3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D16" s="1"/>
      <c r="IPG16" s="3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E16" s="1"/>
      <c r="IQH16" s="3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F16" s="1"/>
      <c r="IRI16" s="3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G16" s="1"/>
      <c r="ISJ16" s="3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H16" s="1"/>
      <c r="ITK16" s="3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I16" s="1"/>
      <c r="IUL16" s="3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J16" s="1"/>
      <c r="IVM16" s="3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K16" s="1"/>
      <c r="IWN16" s="3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L16" s="1"/>
      <c r="IXO16" s="3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M16" s="1"/>
      <c r="IYP16" s="3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N16" s="1"/>
      <c r="IZQ16" s="3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O16" s="1"/>
      <c r="JAR16" s="3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P16" s="1"/>
      <c r="JBS16" s="3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Q16" s="1"/>
      <c r="JCT16" s="3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R16" s="1"/>
      <c r="JDU16" s="3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S16" s="1"/>
      <c r="JEV16" s="3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T16" s="1"/>
      <c r="JFW16" s="3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U16" s="1"/>
      <c r="JGX16" s="3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V16" s="1"/>
      <c r="JHY16" s="3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W16" s="1"/>
      <c r="JIZ16" s="3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X16" s="1"/>
      <c r="JKA16" s="3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Y16" s="1"/>
      <c r="JLB16" s="3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Z16" s="1"/>
      <c r="JMC16" s="3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NA16" s="1"/>
      <c r="JND16" s="3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B16" s="1"/>
      <c r="JOE16" s="3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C16" s="1"/>
      <c r="JPF16" s="3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D16" s="1"/>
      <c r="JQG16" s="3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E16" s="1"/>
      <c r="JRH16" s="3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F16" s="1"/>
      <c r="JSI16" s="3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G16" s="1"/>
      <c r="JTJ16" s="3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H16" s="1"/>
      <c r="JUK16" s="3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I16" s="1"/>
      <c r="JVL16" s="3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J16" s="1"/>
      <c r="JWM16" s="3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K16" s="1"/>
      <c r="JXN16" s="3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L16" s="1"/>
      <c r="JYO16" s="3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M16" s="1"/>
      <c r="JZP16" s="3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N16" s="1"/>
      <c r="KAQ16" s="3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O16" s="1"/>
      <c r="KBR16" s="3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P16" s="1"/>
      <c r="KCS16" s="3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Q16" s="1"/>
      <c r="KDT16" s="3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R16" s="1"/>
      <c r="KEU16" s="3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S16" s="1"/>
      <c r="KFV16" s="3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T16" s="1"/>
      <c r="KGW16" s="3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U16" s="1"/>
      <c r="KHX16" s="3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V16" s="1"/>
      <c r="KIY16" s="3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W16" s="1"/>
      <c r="KJZ16" s="3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X16" s="1"/>
      <c r="KLA16" s="3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Y16" s="1"/>
      <c r="KMB16" s="3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Z16" s="1"/>
      <c r="KNC16" s="3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OA16" s="1"/>
      <c r="KOD16" s="3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B16" s="1"/>
      <c r="KPE16" s="3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C16" s="1"/>
      <c r="KQF16" s="3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D16" s="1"/>
      <c r="KRG16" s="3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E16" s="1"/>
      <c r="KSH16" s="3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F16" s="1"/>
      <c r="KTI16" s="3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G16" s="1"/>
      <c r="KUJ16" s="3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H16" s="1"/>
      <c r="KVK16" s="3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I16" s="1"/>
      <c r="KWL16" s="3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J16" s="1"/>
      <c r="KXM16" s="3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K16" s="1"/>
      <c r="KYN16" s="3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L16" s="1"/>
      <c r="KZO16" s="3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M16" s="1"/>
      <c r="LAP16" s="3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N16" s="1"/>
      <c r="LBQ16" s="3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O16" s="1"/>
      <c r="LCR16" s="3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P16" s="1"/>
      <c r="LDS16" s="3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Q16" s="1"/>
      <c r="LET16" s="3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R16" s="1"/>
      <c r="LFU16" s="3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S16" s="1"/>
      <c r="LGV16" s="3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T16" s="1"/>
      <c r="LHW16" s="3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U16" s="1"/>
      <c r="LIX16" s="3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V16" s="1"/>
      <c r="LJY16" s="3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W16" s="1"/>
      <c r="LKZ16" s="3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X16" s="1"/>
      <c r="LMA16" s="3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Y16" s="1"/>
      <c r="LNB16" s="3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Z16" s="1"/>
      <c r="LOC16" s="3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PA16" s="1"/>
      <c r="LPD16" s="3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B16" s="1"/>
      <c r="LQE16" s="3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C16" s="1"/>
      <c r="LRF16" s="3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D16" s="1"/>
      <c r="LSG16" s="3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E16" s="1"/>
      <c r="LTH16" s="3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F16" s="1"/>
      <c r="LUI16" s="3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G16" s="1"/>
      <c r="LVJ16" s="3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H16" s="1"/>
      <c r="LWK16" s="3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I16" s="1"/>
      <c r="LXL16" s="3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J16" s="1"/>
      <c r="LYM16" s="3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K16" s="1"/>
      <c r="LZN16" s="3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L16" s="1"/>
      <c r="MAO16" s="3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M16" s="1"/>
      <c r="MBP16" s="3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N16" s="1"/>
      <c r="MCQ16" s="3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O16" s="1"/>
      <c r="MDR16" s="3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P16" s="1"/>
      <c r="MES16" s="3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Q16" s="1"/>
      <c r="MFT16" s="3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R16" s="1"/>
      <c r="MGU16" s="3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S16" s="1"/>
      <c r="MHV16" s="3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T16" s="1"/>
      <c r="MIW16" s="3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U16" s="1"/>
      <c r="MJX16" s="3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V16" s="1"/>
      <c r="MKY16" s="3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W16" s="1"/>
      <c r="MLZ16" s="3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X16" s="1"/>
      <c r="MNA16" s="3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Y16" s="1"/>
      <c r="MOB16" s="3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Z16" s="1"/>
      <c r="MPC16" s="3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QA16" s="1"/>
      <c r="MQD16" s="3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B16" s="1"/>
      <c r="MRE16" s="3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C16" s="1"/>
      <c r="MSF16" s="3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D16" s="1"/>
      <c r="MTG16" s="3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E16" s="1"/>
      <c r="MUH16" s="3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F16" s="1"/>
      <c r="MVI16" s="3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G16" s="1"/>
      <c r="MWJ16" s="3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H16" s="1"/>
      <c r="MXK16" s="3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I16" s="1"/>
      <c r="MYL16" s="3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J16" s="1"/>
      <c r="MZM16" s="3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K16" s="1"/>
      <c r="NAN16" s="3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L16" s="1"/>
      <c r="NBO16" s="3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M16" s="1"/>
      <c r="NCP16" s="3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N16" s="1"/>
      <c r="NDQ16" s="3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O16" s="1"/>
      <c r="NER16" s="3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P16" s="1"/>
      <c r="NFS16" s="3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Q16" s="1"/>
      <c r="NGT16" s="3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R16" s="1"/>
      <c r="NHU16" s="3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S16" s="1"/>
      <c r="NIV16" s="3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T16" s="1"/>
      <c r="NJW16" s="3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U16" s="1"/>
      <c r="NKX16" s="3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V16" s="1"/>
      <c r="NLY16" s="3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W16" s="1"/>
      <c r="NMZ16" s="3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X16" s="1"/>
      <c r="NOA16" s="3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Y16" s="1"/>
      <c r="NPB16" s="3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Z16" s="1"/>
      <c r="NQC16" s="3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RA16" s="1"/>
      <c r="NRD16" s="3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B16" s="1"/>
      <c r="NSE16" s="3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C16" s="1"/>
      <c r="NTF16" s="3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D16" s="1"/>
      <c r="NUG16" s="3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E16" s="1"/>
      <c r="NVH16" s="3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F16" s="1"/>
      <c r="NWI16" s="3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G16" s="1"/>
      <c r="NXJ16" s="3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H16" s="1"/>
      <c r="NYK16" s="3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I16" s="1"/>
      <c r="NZL16" s="3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J16" s="1"/>
      <c r="OAM16" s="3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K16" s="1"/>
      <c r="OBN16" s="3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L16" s="1"/>
      <c r="OCO16" s="3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M16" s="1"/>
      <c r="ODP16" s="3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N16" s="1"/>
      <c r="OEQ16" s="3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O16" s="1"/>
      <c r="OFR16" s="3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P16" s="1"/>
      <c r="OGS16" s="3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Q16" s="1"/>
      <c r="OHT16" s="3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R16" s="1"/>
      <c r="OIU16" s="3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S16" s="1"/>
      <c r="OJV16" s="3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T16" s="1"/>
      <c r="OKW16" s="3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U16" s="1"/>
      <c r="OLX16" s="3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V16" s="1"/>
      <c r="OMY16" s="3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W16" s="1"/>
      <c r="ONZ16" s="3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X16" s="1"/>
      <c r="OPA16" s="3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Y16" s="1"/>
      <c r="OQB16" s="3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Z16" s="1"/>
      <c r="ORC16" s="3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SA16" s="1"/>
      <c r="OSD16" s="3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B16" s="1"/>
      <c r="OTE16" s="3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C16" s="1"/>
      <c r="OUF16" s="3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D16" s="1"/>
      <c r="OVG16" s="3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E16" s="1"/>
      <c r="OWH16" s="3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F16" s="1"/>
      <c r="OXI16" s="3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G16" s="1"/>
      <c r="OYJ16" s="3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H16" s="1"/>
      <c r="OZK16" s="3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I16" s="1"/>
      <c r="PAL16" s="3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J16" s="1"/>
      <c r="PBM16" s="3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K16" s="1"/>
      <c r="PCN16" s="3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L16" s="1"/>
      <c r="PDO16" s="3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M16" s="1"/>
      <c r="PEP16" s="3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N16" s="1"/>
      <c r="PFQ16" s="3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O16" s="1"/>
      <c r="PGR16" s="3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P16" s="1"/>
      <c r="PHS16" s="3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Q16" s="1"/>
      <c r="PIT16" s="3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R16" s="1"/>
      <c r="PJU16" s="3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S16" s="1"/>
      <c r="PKV16" s="3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T16" s="1"/>
      <c r="PLW16" s="3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U16" s="1"/>
      <c r="PMX16" s="3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V16" s="1"/>
      <c r="PNY16" s="3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W16" s="1"/>
      <c r="POZ16" s="3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X16" s="1"/>
      <c r="PQA16" s="3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Y16" s="1"/>
      <c r="PRB16" s="3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Z16" s="1"/>
      <c r="PSC16" s="3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TA16" s="1"/>
      <c r="PTD16" s="3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B16" s="1"/>
      <c r="PUE16" s="3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C16" s="1"/>
      <c r="PVF16" s="3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D16" s="1"/>
      <c r="PWG16" s="3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E16" s="1"/>
      <c r="PXH16" s="3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F16" s="1"/>
      <c r="PYI16" s="3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G16" s="1"/>
      <c r="PZJ16" s="3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H16" s="1"/>
      <c r="QAK16" s="3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I16" s="1"/>
      <c r="QBL16" s="3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J16" s="1"/>
      <c r="QCM16" s="3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K16" s="1"/>
      <c r="QDN16" s="3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L16" s="1"/>
      <c r="QEO16" s="3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M16" s="1"/>
      <c r="QFP16" s="3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N16" s="1"/>
      <c r="QGQ16" s="3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O16" s="1"/>
      <c r="QHR16" s="3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P16" s="1"/>
      <c r="QIS16" s="3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Q16" s="1"/>
      <c r="QJT16" s="3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R16" s="1"/>
      <c r="QKU16" s="3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S16" s="1"/>
      <c r="QLV16" s="3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T16" s="1"/>
      <c r="QMW16" s="3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U16" s="1"/>
      <c r="QNX16" s="3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V16" s="1"/>
      <c r="QOY16" s="3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W16" s="1"/>
      <c r="QPZ16" s="3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X16" s="1"/>
      <c r="QRA16" s="3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Y16" s="1"/>
      <c r="QSB16" s="3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Z16" s="1"/>
      <c r="QTC16" s="3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UA16" s="1"/>
      <c r="QUD16" s="3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B16" s="1"/>
      <c r="QVE16" s="3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C16" s="1"/>
      <c r="QWF16" s="3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D16" s="1"/>
      <c r="QXG16" s="3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E16" s="1"/>
      <c r="QYH16" s="3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F16" s="1"/>
      <c r="QZI16" s="3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G16" s="1"/>
      <c r="RAJ16" s="3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H16" s="1"/>
      <c r="RBK16" s="3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I16" s="1"/>
      <c r="RCL16" s="3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J16" s="1"/>
      <c r="RDM16" s="3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K16" s="1"/>
      <c r="REN16" s="3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L16" s="1"/>
      <c r="RFO16" s="3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M16" s="1"/>
      <c r="RGP16" s="3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N16" s="1"/>
      <c r="RHQ16" s="3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O16" s="1"/>
      <c r="RIR16" s="3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P16" s="1"/>
      <c r="RJS16" s="3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Q16" s="1"/>
      <c r="RKT16" s="3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R16" s="1"/>
      <c r="RLU16" s="3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S16" s="1"/>
      <c r="RMV16" s="3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T16" s="1"/>
      <c r="RNW16" s="3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U16" s="1"/>
      <c r="ROX16" s="3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V16" s="1"/>
      <c r="RPY16" s="3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W16" s="1"/>
      <c r="RQZ16" s="3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X16" s="1"/>
      <c r="RSA16" s="3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Y16" s="1"/>
      <c r="RTB16" s="3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Z16" s="1"/>
      <c r="RUC16" s="3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VA16" s="1"/>
      <c r="RVD16" s="3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B16" s="1"/>
      <c r="RWE16" s="3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C16" s="1"/>
      <c r="RXF16" s="3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D16" s="1"/>
      <c r="RYG16" s="3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E16" s="1"/>
      <c r="RZH16" s="3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F16" s="1"/>
      <c r="SAI16" s="3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G16" s="1"/>
      <c r="SBJ16" s="3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H16" s="1"/>
      <c r="SCK16" s="3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I16" s="1"/>
      <c r="SDL16" s="3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J16" s="1"/>
      <c r="SEM16" s="3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K16" s="1"/>
      <c r="SFN16" s="3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L16" s="1"/>
      <c r="SGO16" s="3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M16" s="1"/>
      <c r="SHP16" s="3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N16" s="1"/>
      <c r="SIQ16" s="3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O16" s="1"/>
      <c r="SJR16" s="3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P16" s="1"/>
      <c r="SKS16" s="3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Q16" s="1"/>
      <c r="SLT16" s="3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R16" s="1"/>
      <c r="SMU16" s="3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S16" s="1"/>
      <c r="SNV16" s="3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T16" s="1"/>
      <c r="SOW16" s="3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U16" s="1"/>
      <c r="SPX16" s="3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V16" s="1"/>
      <c r="SQY16" s="3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W16" s="1"/>
      <c r="SRZ16" s="3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X16" s="1"/>
      <c r="STA16" s="3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Y16" s="1"/>
      <c r="SUB16" s="3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Z16" s="1"/>
      <c r="SVC16" s="3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WA16" s="1"/>
      <c r="SWD16" s="3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B16" s="1"/>
      <c r="SXE16" s="3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C16" s="1"/>
      <c r="SYF16" s="3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D16" s="1"/>
      <c r="SZG16" s="3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E16" s="1"/>
      <c r="TAH16" s="3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F16" s="1"/>
      <c r="TBI16" s="3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G16" s="1"/>
      <c r="TCJ16" s="3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H16" s="1"/>
      <c r="TDK16" s="3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I16" s="1"/>
      <c r="TEL16" s="3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J16" s="1"/>
      <c r="TFM16" s="3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K16" s="1"/>
      <c r="TGN16" s="3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L16" s="1"/>
      <c r="THO16" s="3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M16" s="1"/>
      <c r="TIP16" s="3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N16" s="1"/>
      <c r="TJQ16" s="3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O16" s="1"/>
      <c r="TKR16" s="3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P16" s="1"/>
      <c r="TLS16" s="3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Q16" s="1"/>
      <c r="TMT16" s="3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R16" s="1"/>
      <c r="TNU16" s="3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S16" s="1"/>
      <c r="TOV16" s="3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T16" s="1"/>
      <c r="TPW16" s="3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U16" s="1"/>
      <c r="TQX16" s="3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V16" s="1"/>
      <c r="TRY16" s="3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W16" s="1"/>
      <c r="TSZ16" s="3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X16" s="1"/>
      <c r="TUA16" s="3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Y16" s="1"/>
      <c r="TVB16" s="3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Z16" s="1"/>
      <c r="TWC16" s="3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XA16" s="1"/>
      <c r="TXD16" s="3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B16" s="1"/>
      <c r="TYE16" s="3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C16" s="1"/>
      <c r="TZF16" s="3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D16" s="1"/>
      <c r="UAG16" s="3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E16" s="1"/>
      <c r="UBH16" s="3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F16" s="1"/>
      <c r="UCI16" s="3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G16" s="1"/>
      <c r="UDJ16" s="3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H16" s="1"/>
      <c r="UEK16" s="3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I16" s="1"/>
      <c r="UFL16" s="3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J16" s="1"/>
      <c r="UGM16" s="3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K16" s="1"/>
      <c r="UHN16" s="3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L16" s="1"/>
      <c r="UIO16" s="3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M16" s="1"/>
      <c r="UJP16" s="3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N16" s="1"/>
      <c r="UKQ16" s="3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O16" s="1"/>
      <c r="ULR16" s="3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P16" s="1"/>
      <c r="UMS16" s="3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Q16" s="1"/>
      <c r="UNT16" s="3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R16" s="1"/>
      <c r="UOU16" s="3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S16" s="1"/>
      <c r="UPV16" s="3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T16" s="1"/>
      <c r="UQW16" s="3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U16" s="1"/>
      <c r="URX16" s="3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V16" s="1"/>
      <c r="USY16" s="3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W16" s="1"/>
      <c r="UTZ16" s="3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X16" s="1"/>
      <c r="UVA16" s="3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Y16" s="1"/>
      <c r="UWB16" s="3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Z16" s="1"/>
      <c r="UXC16" s="3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YA16" s="1"/>
      <c r="UYD16" s="3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B16" s="1"/>
      <c r="UZE16" s="3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C16" s="1"/>
      <c r="VAF16" s="3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D16" s="1"/>
      <c r="VBG16" s="3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E16" s="1"/>
      <c r="VCH16" s="3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F16" s="1"/>
      <c r="VDI16" s="3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G16" s="1"/>
      <c r="VEJ16" s="3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H16" s="1"/>
      <c r="VFK16" s="3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I16" s="1"/>
      <c r="VGL16" s="3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J16" s="1"/>
      <c r="VHM16" s="3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K16" s="1"/>
      <c r="VIN16" s="3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L16" s="1"/>
      <c r="VJO16" s="3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M16" s="1"/>
      <c r="VKP16" s="3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N16" s="1"/>
      <c r="VLQ16" s="3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O16" s="1"/>
      <c r="VMR16" s="3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P16" s="1"/>
      <c r="VNS16" s="3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Q16" s="1"/>
      <c r="VOT16" s="3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R16" s="1"/>
      <c r="VPU16" s="3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S16" s="1"/>
      <c r="VQV16" s="3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T16" s="1"/>
      <c r="VRW16" s="3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U16" s="1"/>
      <c r="VSX16" s="3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V16" s="1"/>
      <c r="VTY16" s="3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W16" s="1"/>
      <c r="VUZ16" s="3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X16" s="1"/>
      <c r="VWA16" s="3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Y16" s="1"/>
      <c r="VXB16" s="3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Z16" s="1"/>
      <c r="VYC16" s="3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ZA16" s="1"/>
      <c r="VZD16" s="3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B16" s="1"/>
      <c r="WAE16" s="3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C16" s="1"/>
      <c r="WBF16" s="3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D16" s="1"/>
      <c r="WCG16" s="3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E16" s="1"/>
      <c r="WDH16" s="3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F16" s="1"/>
      <c r="WEI16" s="3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G16" s="1"/>
      <c r="WFJ16" s="3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H16" s="1"/>
      <c r="WGK16" s="3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  <c r="WHE16" s="8"/>
      <c r="WHF16" s="8"/>
      <c r="WHG16" s="8"/>
      <c r="WHI16" s="1"/>
      <c r="WHL16" s="3"/>
      <c r="WHN16" s="8"/>
      <c r="WHO16" s="8"/>
      <c r="WHP16" s="8"/>
      <c r="WHQ16" s="8"/>
      <c r="WHR16" s="8"/>
      <c r="WHS16" s="8"/>
      <c r="WHT16" s="8"/>
      <c r="WHU16" s="8"/>
      <c r="WHV16" s="8"/>
      <c r="WHW16" s="8"/>
      <c r="WHX16" s="8"/>
      <c r="WHY16" s="8"/>
      <c r="WHZ16" s="8"/>
      <c r="WIA16" s="8"/>
      <c r="WIB16" s="8"/>
      <c r="WIC16" s="8"/>
      <c r="WID16" s="8"/>
      <c r="WIE16" s="8"/>
      <c r="WIF16" s="8"/>
      <c r="WIG16" s="8"/>
      <c r="WIH16" s="8"/>
      <c r="WIJ16" s="1"/>
      <c r="WIM16" s="3"/>
      <c r="WIO16" s="8"/>
      <c r="WIP16" s="8"/>
      <c r="WIQ16" s="8"/>
      <c r="WIR16" s="8"/>
      <c r="WIS16" s="8"/>
      <c r="WIT16" s="8"/>
      <c r="WIU16" s="8"/>
      <c r="WIV16" s="8"/>
      <c r="WIW16" s="8"/>
      <c r="WIX16" s="8"/>
      <c r="WIY16" s="8"/>
      <c r="WIZ16" s="8"/>
      <c r="WJA16" s="8"/>
      <c r="WJB16" s="8"/>
      <c r="WJC16" s="8"/>
      <c r="WJD16" s="8"/>
      <c r="WJE16" s="8"/>
      <c r="WJF16" s="8"/>
      <c r="WJG16" s="8"/>
      <c r="WJH16" s="8"/>
      <c r="WJI16" s="8"/>
      <c r="WJK16" s="1"/>
      <c r="WJN16" s="3"/>
      <c r="WJP16" s="8"/>
      <c r="WJQ16" s="8"/>
      <c r="WJR16" s="8"/>
      <c r="WJS16" s="8"/>
      <c r="WJT16" s="8"/>
      <c r="WJU16" s="8"/>
      <c r="WJV16" s="8"/>
      <c r="WJW16" s="8"/>
      <c r="WJX16" s="8"/>
      <c r="WJY16" s="8"/>
      <c r="WJZ16" s="8"/>
      <c r="WKA16" s="8"/>
      <c r="WKB16" s="8"/>
      <c r="WKC16" s="8"/>
      <c r="WKD16" s="8"/>
      <c r="WKE16" s="8"/>
      <c r="WKF16" s="8"/>
      <c r="WKG16" s="8"/>
      <c r="WKH16" s="8"/>
      <c r="WKI16" s="8"/>
      <c r="WKJ16" s="8"/>
      <c r="WKL16" s="1"/>
      <c r="WKO16" s="3"/>
      <c r="WKQ16" s="8"/>
      <c r="WKR16" s="8"/>
      <c r="WKS16" s="8"/>
      <c r="WKT16" s="8"/>
      <c r="WKU16" s="8"/>
      <c r="WKV16" s="8"/>
      <c r="WKW16" s="8"/>
      <c r="WKX16" s="8"/>
      <c r="WKY16" s="8"/>
      <c r="WKZ16" s="8"/>
      <c r="WLA16" s="8"/>
      <c r="WLB16" s="8"/>
      <c r="WLC16" s="8"/>
      <c r="WLD16" s="8"/>
      <c r="WLE16" s="8"/>
      <c r="WLF16" s="8"/>
      <c r="WLG16" s="8"/>
      <c r="WLH16" s="8"/>
      <c r="WLI16" s="8"/>
      <c r="WLJ16" s="8"/>
      <c r="WLK16" s="8"/>
      <c r="WLM16" s="1"/>
      <c r="WLP16" s="3"/>
      <c r="WLR16" s="8"/>
      <c r="WLS16" s="8"/>
      <c r="WLT16" s="8"/>
      <c r="WLU16" s="8"/>
      <c r="WLV16" s="8"/>
      <c r="WLW16" s="8"/>
      <c r="WLX16" s="8"/>
      <c r="WLY16" s="8"/>
      <c r="WLZ16" s="8"/>
      <c r="WMA16" s="8"/>
      <c r="WMB16" s="8"/>
      <c r="WMC16" s="8"/>
      <c r="WMD16" s="8"/>
      <c r="WME16" s="8"/>
      <c r="WMF16" s="8"/>
      <c r="WMG16" s="8"/>
      <c r="WMH16" s="8"/>
      <c r="WMI16" s="8"/>
      <c r="WMJ16" s="8"/>
      <c r="WMK16" s="8"/>
      <c r="WML16" s="8"/>
      <c r="WMN16" s="1"/>
      <c r="WMQ16" s="3"/>
      <c r="WMS16" s="8"/>
      <c r="WMT16" s="8"/>
      <c r="WMU16" s="8"/>
      <c r="WMV16" s="8"/>
      <c r="WMW16" s="8"/>
      <c r="WMX16" s="8"/>
      <c r="WMY16" s="8"/>
      <c r="WMZ16" s="8"/>
      <c r="WNA16" s="8"/>
      <c r="WNB16" s="8"/>
      <c r="WNC16" s="8"/>
      <c r="WND16" s="8"/>
      <c r="WNE16" s="8"/>
      <c r="WNF16" s="8"/>
      <c r="WNG16" s="8"/>
      <c r="WNH16" s="8"/>
      <c r="WNI16" s="8"/>
      <c r="WNJ16" s="8"/>
      <c r="WNK16" s="8"/>
      <c r="WNL16" s="8"/>
      <c r="WNM16" s="8"/>
      <c r="WNO16" s="1"/>
      <c r="WNR16" s="3"/>
      <c r="WNT16" s="8"/>
      <c r="WNU16" s="8"/>
      <c r="WNV16" s="8"/>
      <c r="WNW16" s="8"/>
      <c r="WNX16" s="8"/>
      <c r="WNY16" s="8"/>
      <c r="WNZ16" s="8"/>
      <c r="WOA16" s="8"/>
      <c r="WOB16" s="8"/>
      <c r="WOC16" s="8"/>
      <c r="WOD16" s="8"/>
      <c r="WOE16" s="8"/>
      <c r="WOF16" s="8"/>
      <c r="WOG16" s="8"/>
      <c r="WOH16" s="8"/>
      <c r="WOI16" s="8"/>
      <c r="WOJ16" s="8"/>
      <c r="WOK16" s="8"/>
      <c r="WOL16" s="8"/>
      <c r="WOM16" s="8"/>
      <c r="WON16" s="8"/>
      <c r="WOP16" s="1"/>
      <c r="WOS16" s="3"/>
      <c r="WOU16" s="8"/>
      <c r="WOV16" s="8"/>
      <c r="WOW16" s="8"/>
      <c r="WOX16" s="8"/>
      <c r="WOY16" s="8"/>
      <c r="WOZ16" s="8"/>
      <c r="WPA16" s="8"/>
      <c r="WPB16" s="8"/>
      <c r="WPC16" s="8"/>
      <c r="WPD16" s="8"/>
      <c r="WPE16" s="8"/>
      <c r="WPF16" s="8"/>
      <c r="WPG16" s="8"/>
      <c r="WPH16" s="8"/>
      <c r="WPI16" s="8"/>
      <c r="WPJ16" s="8"/>
      <c r="WPK16" s="8"/>
      <c r="WPL16" s="8"/>
      <c r="WPM16" s="8"/>
      <c r="WPN16" s="8"/>
      <c r="WPO16" s="8"/>
      <c r="WPQ16" s="1"/>
      <c r="WPT16" s="3"/>
      <c r="WPV16" s="8"/>
      <c r="WPW16" s="8"/>
      <c r="WPX16" s="8"/>
      <c r="WPY16" s="8"/>
      <c r="WPZ16" s="8"/>
      <c r="WQA16" s="8"/>
      <c r="WQB16" s="8"/>
      <c r="WQC16" s="8"/>
      <c r="WQD16" s="8"/>
      <c r="WQE16" s="8"/>
      <c r="WQF16" s="8"/>
      <c r="WQG16" s="8"/>
      <c r="WQH16" s="8"/>
      <c r="WQI16" s="8"/>
      <c r="WQJ16" s="8"/>
      <c r="WQK16" s="8"/>
      <c r="WQL16" s="8"/>
      <c r="WQM16" s="8"/>
      <c r="WQN16" s="8"/>
      <c r="WQO16" s="8"/>
      <c r="WQP16" s="8"/>
      <c r="WQR16" s="1"/>
      <c r="WQU16" s="3"/>
      <c r="WQW16" s="8"/>
      <c r="WQX16" s="8"/>
      <c r="WQY16" s="8"/>
      <c r="WQZ16" s="8"/>
      <c r="WRA16" s="8"/>
      <c r="WRB16" s="8"/>
      <c r="WRC16" s="8"/>
      <c r="WRD16" s="8"/>
      <c r="WRE16" s="8"/>
      <c r="WRF16" s="8"/>
      <c r="WRG16" s="8"/>
      <c r="WRH16" s="8"/>
      <c r="WRI16" s="8"/>
      <c r="WRJ16" s="8"/>
      <c r="WRK16" s="8"/>
      <c r="WRL16" s="8"/>
      <c r="WRM16" s="8"/>
      <c r="WRN16" s="8"/>
      <c r="WRO16" s="8"/>
      <c r="WRP16" s="8"/>
      <c r="WRQ16" s="8"/>
      <c r="WRS16" s="1"/>
      <c r="WRV16" s="3"/>
      <c r="WRX16" s="8"/>
      <c r="WRY16" s="8"/>
      <c r="WRZ16" s="8"/>
      <c r="WSA16" s="8"/>
      <c r="WSB16" s="8"/>
      <c r="WSC16" s="8"/>
      <c r="WSD16" s="8"/>
      <c r="WSE16" s="8"/>
      <c r="WSF16" s="8"/>
      <c r="WSG16" s="8"/>
      <c r="WSH16" s="8"/>
      <c r="WSI16" s="8"/>
      <c r="WSJ16" s="8"/>
      <c r="WSK16" s="8"/>
      <c r="WSL16" s="8"/>
      <c r="WSM16" s="8"/>
      <c r="WSN16" s="8"/>
      <c r="WSO16" s="8"/>
      <c r="WSP16" s="8"/>
      <c r="WSQ16" s="8"/>
      <c r="WSR16" s="8"/>
      <c r="WST16" s="1"/>
      <c r="WSW16" s="3"/>
      <c r="WSY16" s="8"/>
      <c r="WSZ16" s="8"/>
      <c r="WTA16" s="8"/>
      <c r="WTB16" s="8"/>
      <c r="WTC16" s="8"/>
      <c r="WTD16" s="8"/>
      <c r="WTE16" s="8"/>
      <c r="WTF16" s="8"/>
      <c r="WTG16" s="8"/>
      <c r="WTH16" s="8"/>
      <c r="WTI16" s="8"/>
      <c r="WTJ16" s="8"/>
      <c r="WTK16" s="8"/>
      <c r="WTL16" s="8"/>
      <c r="WTM16" s="8"/>
      <c r="WTN16" s="8"/>
      <c r="WTO16" s="8"/>
      <c r="WTP16" s="8"/>
      <c r="WTQ16" s="8"/>
      <c r="WTR16" s="8"/>
      <c r="WTS16" s="8"/>
      <c r="WTU16" s="1"/>
      <c r="WTX16" s="3"/>
      <c r="WTZ16" s="8"/>
      <c r="WUA16" s="8"/>
      <c r="WUB16" s="8"/>
      <c r="WUC16" s="8"/>
      <c r="WUD16" s="8"/>
      <c r="WUE16" s="8"/>
      <c r="WUF16" s="8"/>
      <c r="WUG16" s="8"/>
      <c r="WUH16" s="8"/>
      <c r="WUI16" s="8"/>
      <c r="WUJ16" s="8"/>
      <c r="WUK16" s="8"/>
      <c r="WUL16" s="8"/>
      <c r="WUM16" s="8"/>
      <c r="WUN16" s="8"/>
      <c r="WUO16" s="8"/>
      <c r="WUP16" s="8"/>
      <c r="WUQ16" s="8"/>
      <c r="WUR16" s="8"/>
      <c r="WUS16" s="8"/>
      <c r="WUT16" s="8"/>
      <c r="WUV16" s="1"/>
      <c r="WUY16" s="3"/>
      <c r="WVA16" s="8"/>
      <c r="WVB16" s="8"/>
      <c r="WVC16" s="8"/>
      <c r="WVD16" s="8"/>
      <c r="WVE16" s="8"/>
      <c r="WVF16" s="8"/>
      <c r="WVG16" s="8"/>
      <c r="WVH16" s="8"/>
      <c r="WVI16" s="8"/>
      <c r="WVJ16" s="8"/>
      <c r="WVK16" s="8"/>
      <c r="WVL16" s="8"/>
      <c r="WVM16" s="8"/>
      <c r="WVN16" s="8"/>
      <c r="WVO16" s="8"/>
      <c r="WVP16" s="8"/>
      <c r="WVQ16" s="8"/>
      <c r="WVR16" s="8"/>
      <c r="WVS16" s="8"/>
      <c r="WVT16" s="8"/>
      <c r="WVU16" s="8"/>
      <c r="WVW16" s="1"/>
      <c r="WVZ16" s="3"/>
      <c r="WWB16" s="8"/>
      <c r="WWC16" s="8"/>
      <c r="WWD16" s="8"/>
      <c r="WWE16" s="8"/>
      <c r="WWF16" s="8"/>
      <c r="WWG16" s="8"/>
      <c r="WWH16" s="8"/>
      <c r="WWI16" s="8"/>
      <c r="WWJ16" s="8"/>
      <c r="WWK16" s="8"/>
      <c r="WWL16" s="8"/>
      <c r="WWM16" s="8"/>
      <c r="WWN16" s="8"/>
      <c r="WWO16" s="8"/>
      <c r="WWP16" s="8"/>
      <c r="WWQ16" s="8"/>
      <c r="WWR16" s="8"/>
      <c r="WWS16" s="8"/>
      <c r="WWT16" s="8"/>
      <c r="WWU16" s="8"/>
      <c r="WWV16" s="8"/>
      <c r="WWX16" s="1"/>
      <c r="WXA16" s="3"/>
      <c r="WXC16" s="8"/>
      <c r="WXD16" s="8"/>
      <c r="WXE16" s="8"/>
      <c r="WXF16" s="8"/>
      <c r="WXG16" s="8"/>
      <c r="WXH16" s="8"/>
      <c r="WXI16" s="8"/>
      <c r="WXJ16" s="8"/>
      <c r="WXK16" s="8"/>
      <c r="WXL16" s="8"/>
      <c r="WXM16" s="8"/>
      <c r="WXN16" s="8"/>
      <c r="WXO16" s="8"/>
      <c r="WXP16" s="8"/>
      <c r="WXQ16" s="8"/>
      <c r="WXR16" s="8"/>
      <c r="WXS16" s="8"/>
      <c r="WXT16" s="8"/>
      <c r="WXU16" s="8"/>
      <c r="WXV16" s="8"/>
      <c r="WXW16" s="8"/>
      <c r="WXY16" s="1"/>
      <c r="WYB16" s="3"/>
      <c r="WYD16" s="8"/>
      <c r="WYE16" s="8"/>
      <c r="WYF16" s="8"/>
      <c r="WYG16" s="8"/>
      <c r="WYH16" s="8"/>
      <c r="WYI16" s="8"/>
      <c r="WYJ16" s="8"/>
      <c r="WYK16" s="8"/>
      <c r="WYL16" s="8"/>
      <c r="WYM16" s="8"/>
      <c r="WYN16" s="8"/>
      <c r="WYO16" s="8"/>
      <c r="WYP16" s="8"/>
      <c r="WYQ16" s="8"/>
      <c r="WYR16" s="8"/>
      <c r="WYS16" s="8"/>
      <c r="WYT16" s="8"/>
      <c r="WYU16" s="8"/>
      <c r="WYV16" s="8"/>
      <c r="WYW16" s="8"/>
      <c r="WYX16" s="8"/>
      <c r="WYZ16" s="1"/>
      <c r="WZC16" s="3"/>
      <c r="WZE16" s="8"/>
      <c r="WZF16" s="8"/>
      <c r="WZG16" s="8"/>
      <c r="WZH16" s="8"/>
      <c r="WZI16" s="8"/>
      <c r="WZJ16" s="8"/>
      <c r="WZK16" s="8"/>
      <c r="WZL16" s="8"/>
      <c r="WZM16" s="8"/>
      <c r="WZN16" s="8"/>
      <c r="WZO16" s="8"/>
      <c r="WZP16" s="8"/>
      <c r="WZQ16" s="8"/>
      <c r="WZR16" s="8"/>
      <c r="WZS16" s="8"/>
      <c r="WZT16" s="8"/>
      <c r="WZU16" s="8"/>
      <c r="WZV16" s="8"/>
      <c r="WZW16" s="8"/>
      <c r="WZX16" s="8"/>
      <c r="WZY16" s="8"/>
      <c r="XAA16" s="1"/>
      <c r="XAD16" s="3"/>
      <c r="XAF16" s="8"/>
      <c r="XAG16" s="8"/>
      <c r="XAH16" s="8"/>
      <c r="XAI16" s="8"/>
      <c r="XAJ16" s="8"/>
      <c r="XAK16" s="8"/>
      <c r="XAL16" s="8"/>
      <c r="XAM16" s="8"/>
      <c r="XAN16" s="8"/>
      <c r="XAO16" s="8"/>
      <c r="XAP16" s="8"/>
      <c r="XAQ16" s="8"/>
      <c r="XAR16" s="8"/>
      <c r="XAS16" s="8"/>
      <c r="XAT16" s="8"/>
      <c r="XAU16" s="8"/>
      <c r="XAV16" s="8"/>
      <c r="XAW16" s="8"/>
      <c r="XAX16" s="8"/>
      <c r="XAY16" s="8"/>
      <c r="XAZ16" s="8"/>
      <c r="XBB16" s="1"/>
      <c r="XBE16" s="3"/>
      <c r="XBG16" s="8"/>
      <c r="XBH16" s="8"/>
      <c r="XBI16" s="8"/>
      <c r="XBJ16" s="8"/>
      <c r="XBK16" s="8"/>
      <c r="XBL16" s="8"/>
      <c r="XBM16" s="8"/>
      <c r="XBN16" s="8"/>
      <c r="XBO16" s="8"/>
      <c r="XBP16" s="8"/>
      <c r="XBQ16" s="8"/>
      <c r="XBR16" s="8"/>
      <c r="XBS16" s="8"/>
      <c r="XBT16" s="8"/>
      <c r="XBU16" s="8"/>
      <c r="XBV16" s="8"/>
      <c r="XBW16" s="8"/>
      <c r="XBX16" s="8"/>
      <c r="XBY16" s="8"/>
      <c r="XBZ16" s="8"/>
      <c r="XCA16" s="8"/>
      <c r="XCC16" s="1"/>
      <c r="XCF16" s="3"/>
      <c r="XCH16" s="8"/>
      <c r="XCI16" s="8"/>
      <c r="XCJ16" s="8"/>
      <c r="XCK16" s="8"/>
      <c r="XCL16" s="8"/>
      <c r="XCM16" s="8"/>
      <c r="XCN16" s="8"/>
      <c r="XCO16" s="8"/>
      <c r="XCP16" s="8"/>
      <c r="XCQ16" s="8"/>
      <c r="XCR16" s="8"/>
      <c r="XCS16" s="8"/>
      <c r="XCT16" s="8"/>
      <c r="XCU16" s="8"/>
      <c r="XCV16" s="8"/>
      <c r="XCW16" s="8"/>
      <c r="XCX16" s="8"/>
      <c r="XCY16" s="8"/>
      <c r="XCZ16" s="8"/>
      <c r="XDA16" s="8"/>
      <c r="XDB16" s="8"/>
      <c r="XDD16" s="1"/>
      <c r="XDG16" s="3"/>
      <c r="XDI16" s="8"/>
      <c r="XDJ16" s="8"/>
      <c r="XDK16" s="8"/>
      <c r="XDL16" s="8"/>
      <c r="XDM16" s="8"/>
      <c r="XDN16" s="8"/>
      <c r="XDO16" s="8"/>
      <c r="XDP16" s="8"/>
      <c r="XDQ16" s="8"/>
      <c r="XDR16" s="8"/>
      <c r="XDS16" s="8"/>
      <c r="XDT16" s="8"/>
      <c r="XDU16" s="8"/>
      <c r="XDV16" s="8"/>
      <c r="XDW16" s="8"/>
      <c r="XDX16" s="8"/>
      <c r="XDY16" s="8"/>
      <c r="XDZ16" s="8"/>
      <c r="XEA16" s="8"/>
      <c r="XEB16" s="8"/>
      <c r="XEC16" s="8"/>
      <c r="XEE16" s="1"/>
      <c r="XEH16" s="3"/>
      <c r="XEJ16" s="8"/>
      <c r="XEK16" s="8"/>
      <c r="XEL16" s="8"/>
      <c r="XEM16" s="8"/>
      <c r="XEN16" s="8"/>
      <c r="XEO16" s="8"/>
      <c r="XEP16" s="8"/>
      <c r="XEQ16" s="8"/>
      <c r="XER16" s="8"/>
      <c r="XES16" s="8"/>
      <c r="XET16" s="8"/>
      <c r="XEU16" s="8"/>
      <c r="XEV16" s="8"/>
      <c r="XEW16" s="8"/>
      <c r="XEX16" s="8"/>
      <c r="XEY16" s="8"/>
      <c r="XEZ16" s="8"/>
      <c r="XFA16" s="8"/>
      <c r="XFB16" s="8"/>
      <c r="XFC16" s="8"/>
    </row>
    <row r="17" spans="5:25" s="3" customFormat="1" ht="21.75" thickBot="1" x14ac:dyDescent="0.25">
      <c r="E17" s="10">
        <f>SUM(E9:E16)</f>
        <v>5190163627916</v>
      </c>
      <c r="G17" s="10">
        <f>SUM(G9:G16)</f>
        <v>4267234552853.0186</v>
      </c>
      <c r="I17" s="3" t="s">
        <v>15</v>
      </c>
      <c r="K17" s="10">
        <f>SUM(K9:K16)</f>
        <v>99270055401</v>
      </c>
      <c r="M17" s="3" t="s">
        <v>15</v>
      </c>
      <c r="O17" s="10">
        <f>SUM(O9:O16)</f>
        <v>253239209759</v>
      </c>
      <c r="Q17" s="36"/>
      <c r="S17" s="3" t="s">
        <v>15</v>
      </c>
      <c r="U17" s="10">
        <f>SUM(U9:U16)</f>
        <v>4976468323773</v>
      </c>
      <c r="W17" s="10">
        <f>SUM(W9:W16)</f>
        <v>3619701623021.9771</v>
      </c>
      <c r="Y17" s="11">
        <f>SUM(Y9:Y16)</f>
        <v>0.90305386243101426</v>
      </c>
    </row>
    <row r="18" spans="5:25" ht="19.5" thickTop="1" x14ac:dyDescent="0.2">
      <c r="M18" s="8"/>
    </row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19"/>
  <sheetViews>
    <sheetView rightToLeft="1" zoomScale="85" zoomScaleNormal="85" workbookViewId="0">
      <selection activeCell="I17" sqref="I17:I21"/>
    </sheetView>
  </sheetViews>
  <sheetFormatPr defaultRowHeight="18.75" x14ac:dyDescent="0.2"/>
  <cols>
    <col min="1" max="1" width="37.375" style="42" bestFit="1" customWidth="1"/>
    <col min="2" max="2" width="0.875" style="42" customWidth="1"/>
    <col min="3" max="3" width="16.625" style="42" customWidth="1"/>
    <col min="4" max="4" width="0.875" style="42" customWidth="1"/>
    <col min="5" max="5" width="20.125" style="42" customWidth="1"/>
    <col min="6" max="6" width="0.875" style="42" customWidth="1"/>
    <col min="7" max="7" width="20.125" style="42" customWidth="1"/>
    <col min="8" max="8" width="0.875" style="42" customWidth="1"/>
    <col min="9" max="9" width="30.25" style="42" bestFit="1" customWidth="1"/>
    <col min="10" max="10" width="0.875" style="42" customWidth="1"/>
    <col min="11" max="11" width="16.625" style="42" customWidth="1"/>
    <col min="12" max="12" width="0.875" style="42" customWidth="1"/>
    <col min="13" max="13" width="20.125" style="42" customWidth="1"/>
    <col min="14" max="14" width="0.875" style="42" customWidth="1"/>
    <col min="15" max="15" width="20.125" style="42" customWidth="1"/>
    <col min="16" max="16" width="0.875" style="42" customWidth="1"/>
    <col min="17" max="17" width="29.75" style="42" customWidth="1"/>
    <col min="18" max="18" width="0.875" style="42" customWidth="1"/>
    <col min="19" max="16384" width="9" style="42"/>
  </cols>
  <sheetData>
    <row r="1" spans="1:17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26.25" x14ac:dyDescent="0.2">
      <c r="A2" s="67" t="str">
        <f>+سهام!A2</f>
        <v>صندوق سرمایه‌گذاری بخشی صنایع مفید - معدن</v>
      </c>
      <c r="B2" s="67" t="s">
        <v>0</v>
      </c>
      <c r="C2" s="67" t="s">
        <v>0</v>
      </c>
      <c r="D2" s="67" t="s">
        <v>0</v>
      </c>
      <c r="E2" s="67" t="s">
        <v>0</v>
      </c>
      <c r="F2" s="67" t="s">
        <v>0</v>
      </c>
      <c r="G2" s="67" t="s">
        <v>0</v>
      </c>
      <c r="H2" s="67" t="s">
        <v>0</v>
      </c>
      <c r="I2" s="67" t="s">
        <v>0</v>
      </c>
      <c r="J2" s="67" t="s">
        <v>0</v>
      </c>
      <c r="K2" s="67" t="s">
        <v>0</v>
      </c>
      <c r="L2" s="67" t="s">
        <v>0</v>
      </c>
      <c r="M2" s="67" t="s">
        <v>0</v>
      </c>
      <c r="N2" s="67" t="s">
        <v>0</v>
      </c>
      <c r="O2" s="67" t="s">
        <v>0</v>
      </c>
      <c r="P2" s="67" t="s">
        <v>0</v>
      </c>
      <c r="Q2" s="67" t="s">
        <v>0</v>
      </c>
    </row>
    <row r="3" spans="1:17" ht="26.25" x14ac:dyDescent="0.2">
      <c r="A3" s="67" t="s">
        <v>23</v>
      </c>
      <c r="B3" s="67" t="s">
        <v>23</v>
      </c>
      <c r="C3" s="67" t="s">
        <v>23</v>
      </c>
      <c r="D3" s="67" t="s">
        <v>23</v>
      </c>
      <c r="E3" s="67" t="s">
        <v>23</v>
      </c>
      <c r="F3" s="67" t="s">
        <v>23</v>
      </c>
      <c r="G3" s="67" t="s">
        <v>23</v>
      </c>
      <c r="H3" s="67" t="s">
        <v>23</v>
      </c>
      <c r="I3" s="67" t="s">
        <v>23</v>
      </c>
      <c r="J3" s="67" t="s">
        <v>23</v>
      </c>
      <c r="K3" s="67" t="s">
        <v>23</v>
      </c>
      <c r="L3" s="67" t="s">
        <v>23</v>
      </c>
      <c r="M3" s="67" t="s">
        <v>23</v>
      </c>
      <c r="N3" s="67" t="s">
        <v>23</v>
      </c>
      <c r="O3" s="67" t="s">
        <v>23</v>
      </c>
      <c r="P3" s="67" t="s">
        <v>23</v>
      </c>
      <c r="Q3" s="67" t="s">
        <v>23</v>
      </c>
    </row>
    <row r="4" spans="1:17" ht="26.25" x14ac:dyDescent="0.2">
      <c r="A4" s="67" t="str">
        <f>+سهام!A4</f>
        <v>برای ماه منتهی به 1404/05/31</v>
      </c>
      <c r="B4" s="67" t="s">
        <v>2</v>
      </c>
      <c r="C4" s="67" t="s">
        <v>2</v>
      </c>
      <c r="D4" s="67" t="s">
        <v>2</v>
      </c>
      <c r="E4" s="67" t="s">
        <v>2</v>
      </c>
      <c r="F4" s="67" t="s">
        <v>2</v>
      </c>
      <c r="G4" s="67" t="s">
        <v>2</v>
      </c>
      <c r="H4" s="67" t="s">
        <v>2</v>
      </c>
      <c r="I4" s="67" t="s">
        <v>2</v>
      </c>
      <c r="J4" s="67" t="s">
        <v>2</v>
      </c>
      <c r="K4" s="67" t="s">
        <v>2</v>
      </c>
      <c r="L4" s="67" t="s">
        <v>2</v>
      </c>
      <c r="M4" s="67" t="s">
        <v>2</v>
      </c>
      <c r="N4" s="67" t="s">
        <v>2</v>
      </c>
      <c r="O4" s="67" t="s">
        <v>2</v>
      </c>
      <c r="P4" s="67" t="s">
        <v>2</v>
      </c>
      <c r="Q4" s="67" t="s">
        <v>2</v>
      </c>
    </row>
    <row r="6" spans="1:17" ht="27" thickBot="1" x14ac:dyDescent="0.25">
      <c r="A6" s="68" t="s">
        <v>3</v>
      </c>
      <c r="C6" s="68" t="s">
        <v>25</v>
      </c>
      <c r="D6" s="68" t="s">
        <v>25</v>
      </c>
      <c r="E6" s="68" t="s">
        <v>25</v>
      </c>
      <c r="F6" s="68" t="s">
        <v>25</v>
      </c>
      <c r="G6" s="68" t="s">
        <v>25</v>
      </c>
      <c r="H6" s="68" t="s">
        <v>25</v>
      </c>
      <c r="I6" s="68" t="s">
        <v>25</v>
      </c>
      <c r="K6" s="68" t="s">
        <v>26</v>
      </c>
      <c r="L6" s="68" t="s">
        <v>26</v>
      </c>
      <c r="M6" s="68" t="s">
        <v>26</v>
      </c>
      <c r="N6" s="68" t="s">
        <v>26</v>
      </c>
      <c r="O6" s="68" t="s">
        <v>26</v>
      </c>
      <c r="P6" s="68" t="s">
        <v>26</v>
      </c>
      <c r="Q6" s="68" t="s">
        <v>26</v>
      </c>
    </row>
    <row r="7" spans="1:17" ht="27" thickBot="1" x14ac:dyDescent="0.25">
      <c r="A7" s="68" t="s">
        <v>3</v>
      </c>
      <c r="C7" s="43" t="s">
        <v>7</v>
      </c>
      <c r="E7" s="43" t="s">
        <v>31</v>
      </c>
      <c r="G7" s="43" t="s">
        <v>32</v>
      </c>
      <c r="I7" s="43" t="s">
        <v>33</v>
      </c>
      <c r="K7" s="43" t="s">
        <v>7</v>
      </c>
      <c r="M7" s="43" t="s">
        <v>31</v>
      </c>
      <c r="O7" s="43" t="s">
        <v>32</v>
      </c>
      <c r="Q7" s="43" t="s">
        <v>33</v>
      </c>
    </row>
    <row r="8" spans="1:17" ht="21" x14ac:dyDescent="0.2">
      <c r="A8" s="3" t="s">
        <v>49</v>
      </c>
      <c r="C8" s="7">
        <v>117137390</v>
      </c>
      <c r="D8" s="7"/>
      <c r="E8" s="7">
        <v>730081449259</v>
      </c>
      <c r="F8" s="7"/>
      <c r="G8" s="7">
        <v>829324735633</v>
      </c>
      <c r="H8" s="7"/>
      <c r="I8" s="7">
        <v>-99243286374</v>
      </c>
      <c r="J8" s="7"/>
      <c r="K8" s="7">
        <v>117137390</v>
      </c>
      <c r="L8" s="7"/>
      <c r="M8" s="7">
        <v>730081449259</v>
      </c>
      <c r="N8" s="7"/>
      <c r="O8" s="7">
        <v>886257053033</v>
      </c>
      <c r="P8" s="7"/>
      <c r="Q8" s="7">
        <f>+M8-O8</f>
        <v>-156175603774</v>
      </c>
    </row>
    <row r="9" spans="1:17" ht="21" x14ac:dyDescent="0.2">
      <c r="A9" s="3" t="s">
        <v>52</v>
      </c>
      <c r="C9" s="7">
        <v>9160</v>
      </c>
      <c r="D9" s="7"/>
      <c r="E9" s="7">
        <v>92750862400</v>
      </c>
      <c r="F9" s="7"/>
      <c r="G9" s="7">
        <v>87725044980</v>
      </c>
      <c r="H9" s="7"/>
      <c r="I9" s="7">
        <v>5025817420</v>
      </c>
      <c r="J9" s="7"/>
      <c r="K9" s="7">
        <v>9160</v>
      </c>
      <c r="L9" s="7"/>
      <c r="M9" s="7">
        <v>92750862400</v>
      </c>
      <c r="N9" s="7"/>
      <c r="O9" s="7">
        <v>89996825024</v>
      </c>
      <c r="P9" s="7"/>
      <c r="Q9" s="7">
        <f t="shared" ref="Q9:Q14" si="0">+M9-O9</f>
        <v>2754037376</v>
      </c>
    </row>
    <row r="10" spans="1:17" s="44" customFormat="1" ht="21" x14ac:dyDescent="0.2">
      <c r="A10" s="3" t="s">
        <v>54</v>
      </c>
      <c r="C10" s="7">
        <v>367594944</v>
      </c>
      <c r="D10" s="7"/>
      <c r="E10" s="7">
        <v>679293014841</v>
      </c>
      <c r="F10" s="7"/>
      <c r="G10" s="7">
        <v>750925825187</v>
      </c>
      <c r="H10" s="7"/>
      <c r="I10" s="7">
        <v>-71632810346</v>
      </c>
      <c r="J10" s="7"/>
      <c r="K10" s="7">
        <v>367594944</v>
      </c>
      <c r="L10" s="7"/>
      <c r="M10" s="7">
        <v>679293014841</v>
      </c>
      <c r="N10" s="7"/>
      <c r="O10" s="7">
        <v>1000083186090</v>
      </c>
      <c r="P10" s="7"/>
      <c r="Q10" s="7">
        <f t="shared" si="0"/>
        <v>-320790171249</v>
      </c>
    </row>
    <row r="11" spans="1:17" ht="21" x14ac:dyDescent="0.2">
      <c r="A11" s="3" t="s">
        <v>51</v>
      </c>
      <c r="C11" s="7">
        <v>109427423</v>
      </c>
      <c r="D11" s="7"/>
      <c r="E11" s="7">
        <v>291411787623</v>
      </c>
      <c r="F11" s="7"/>
      <c r="G11" s="7">
        <v>300023993477</v>
      </c>
      <c r="H11" s="7"/>
      <c r="I11" s="7">
        <v>-8612205854</v>
      </c>
      <c r="J11" s="7"/>
      <c r="K11" s="7">
        <v>109427423</v>
      </c>
      <c r="L11" s="7"/>
      <c r="M11" s="7">
        <v>291411787623</v>
      </c>
      <c r="N11" s="7"/>
      <c r="O11" s="7">
        <v>447612901243</v>
      </c>
      <c r="P11" s="7"/>
      <c r="Q11" s="7">
        <f t="shared" si="0"/>
        <v>-156201113620</v>
      </c>
    </row>
    <row r="12" spans="1:17" ht="21" x14ac:dyDescent="0.2">
      <c r="A12" s="3" t="s">
        <v>50</v>
      </c>
      <c r="C12" s="7">
        <v>361896404</v>
      </c>
      <c r="D12" s="7"/>
      <c r="E12" s="7">
        <v>561199267818</v>
      </c>
      <c r="F12" s="7"/>
      <c r="G12" s="7">
        <v>677839994109</v>
      </c>
      <c r="H12" s="7"/>
      <c r="I12" s="7">
        <v>-116640726291</v>
      </c>
      <c r="J12" s="7"/>
      <c r="K12" s="7">
        <v>361896404</v>
      </c>
      <c r="L12" s="7"/>
      <c r="M12" s="7">
        <v>561199267818</v>
      </c>
      <c r="N12" s="7"/>
      <c r="O12" s="7">
        <v>882384475441</v>
      </c>
      <c r="P12" s="7"/>
      <c r="Q12" s="7">
        <f t="shared" si="0"/>
        <v>-321185207623</v>
      </c>
    </row>
    <row r="13" spans="1:17" ht="21" x14ac:dyDescent="0.2">
      <c r="A13" s="3" t="s">
        <v>53</v>
      </c>
      <c r="C13" s="7">
        <v>417149627</v>
      </c>
      <c r="D13" s="7"/>
      <c r="E13" s="7">
        <v>688348193954</v>
      </c>
      <c r="F13" s="7"/>
      <c r="G13" s="7">
        <v>810061842513</v>
      </c>
      <c r="H13" s="7"/>
      <c r="I13" s="7">
        <v>-121713648559</v>
      </c>
      <c r="J13" s="7"/>
      <c r="K13" s="7">
        <v>417149627</v>
      </c>
      <c r="L13" s="7"/>
      <c r="M13" s="7">
        <v>688348193954</v>
      </c>
      <c r="N13" s="7"/>
      <c r="O13" s="7">
        <v>917455509004</v>
      </c>
      <c r="P13" s="7"/>
      <c r="Q13" s="7">
        <f t="shared" si="0"/>
        <v>-229107315050</v>
      </c>
    </row>
    <row r="14" spans="1:17" ht="21.75" thickBot="1" x14ac:dyDescent="0.25">
      <c r="A14" s="3" t="s">
        <v>47</v>
      </c>
      <c r="C14" s="7">
        <v>56153771</v>
      </c>
      <c r="D14" s="7"/>
      <c r="E14" s="7">
        <v>576617047126</v>
      </c>
      <c r="F14" s="7"/>
      <c r="G14" s="7">
        <v>628069905708</v>
      </c>
      <c r="H14" s="7"/>
      <c r="I14" s="7">
        <v>-51452858582</v>
      </c>
      <c r="J14" s="7"/>
      <c r="K14" s="7">
        <v>56153771</v>
      </c>
      <c r="L14" s="7"/>
      <c r="M14" s="7">
        <v>576617047126</v>
      </c>
      <c r="N14" s="7"/>
      <c r="O14" s="7">
        <v>752678373938</v>
      </c>
      <c r="P14" s="7"/>
      <c r="Q14" s="7">
        <f t="shared" si="0"/>
        <v>-176061326812</v>
      </c>
    </row>
    <row r="15" spans="1:17" s="16" customFormat="1" ht="21.75" thickBot="1" x14ac:dyDescent="0.25">
      <c r="E15" s="17">
        <f>SUM(E8:E14)</f>
        <v>3619701623021</v>
      </c>
      <c r="G15" s="17">
        <f>SUM(G8:G14)</f>
        <v>4083971341607</v>
      </c>
      <c r="I15" s="38">
        <f>SUM(I8:I14)</f>
        <v>-464269718586</v>
      </c>
      <c r="K15" s="16" t="s">
        <v>15</v>
      </c>
      <c r="M15" s="17">
        <f>SUM(M8:M14)</f>
        <v>3619701623021</v>
      </c>
      <c r="O15" s="17">
        <f>SUM(O8:O14)</f>
        <v>4976468323773</v>
      </c>
      <c r="Q15" s="38">
        <f>SUM(Q8:Q14)</f>
        <v>-1356766700752</v>
      </c>
    </row>
    <row r="16" spans="1:17" ht="19.5" thickTop="1" x14ac:dyDescent="0.2">
      <c r="I16" s="18"/>
      <c r="K16" s="18"/>
    </row>
    <row r="17" spans="9:11" x14ac:dyDescent="0.2">
      <c r="I17" s="18"/>
      <c r="K17" s="18"/>
    </row>
    <row r="18" spans="9:11" x14ac:dyDescent="0.2">
      <c r="I18" s="18"/>
    </row>
    <row r="19" spans="9:11" x14ac:dyDescent="0.2">
      <c r="I19" s="18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workbookViewId="0">
      <selection activeCell="AA5" sqref="AA5:AA22"/>
    </sheetView>
  </sheetViews>
  <sheetFormatPr defaultRowHeight="22.5" x14ac:dyDescent="0.2"/>
  <cols>
    <col min="1" max="1" width="26.75" style="20" bestFit="1" customWidth="1"/>
    <col min="2" max="2" width="0.875" style="20" customWidth="1"/>
    <col min="3" max="3" width="18" style="20" bestFit="1" customWidth="1"/>
    <col min="4" max="4" width="0.875" style="20" customWidth="1"/>
    <col min="5" max="5" width="19" style="20" bestFit="1" customWidth="1"/>
    <col min="6" max="6" width="0.875" style="20" customWidth="1"/>
    <col min="7" max="7" width="17.875" style="20" bestFit="1" customWidth="1"/>
    <col min="8" max="8" width="0.875" style="20" customWidth="1"/>
    <col min="9" max="9" width="19.75" style="20" bestFit="1" customWidth="1"/>
    <col min="10" max="10" width="0.875" style="20" customWidth="1"/>
    <col min="11" max="11" width="18.25" style="20" bestFit="1" customWidth="1"/>
    <col min="12" max="12" width="0.875" style="20" customWidth="1"/>
    <col min="13" max="13" width="8" style="20" customWidth="1"/>
    <col min="14" max="14" width="18.25" style="20" bestFit="1" customWidth="1"/>
    <col min="15" max="16384" width="9" style="20"/>
  </cols>
  <sheetData>
    <row r="2" spans="1:20" ht="24" x14ac:dyDescent="0.2">
      <c r="A2" s="59" t="str">
        <f>+سهام!A2</f>
        <v>صندوق سرمایه‌گذاری بخشی صنایع مفید - معدن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20" ht="24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</row>
    <row r="4" spans="1:20" ht="24" x14ac:dyDescent="0.2">
      <c r="A4" s="59" t="str">
        <f>+سهام!A4</f>
        <v>برای ماه منتهی به 1404/05/31</v>
      </c>
      <c r="B4" s="59" t="s">
        <v>16</v>
      </c>
      <c r="C4" s="59" t="s">
        <v>16</v>
      </c>
      <c r="D4" s="59" t="s">
        <v>16</v>
      </c>
      <c r="E4" s="59" t="s">
        <v>16</v>
      </c>
      <c r="F4" s="59" t="s">
        <v>16</v>
      </c>
      <c r="G4" s="59" t="s">
        <v>16</v>
      </c>
      <c r="H4" s="59" t="s">
        <v>16</v>
      </c>
      <c r="I4" s="59" t="s">
        <v>16</v>
      </c>
      <c r="J4" s="59" t="s">
        <v>16</v>
      </c>
      <c r="K4" s="59" t="s">
        <v>16</v>
      </c>
    </row>
    <row r="5" spans="1:20" ht="25.5" x14ac:dyDescent="0.2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thickBot="1" x14ac:dyDescent="0.25">
      <c r="A6" s="61" t="s">
        <v>18</v>
      </c>
      <c r="C6" s="40" t="s">
        <v>64</v>
      </c>
      <c r="E6" s="61" t="s">
        <v>5</v>
      </c>
      <c r="F6" s="61" t="s">
        <v>5</v>
      </c>
      <c r="G6" s="61" t="s">
        <v>5</v>
      </c>
      <c r="I6" s="61" t="s">
        <v>66</v>
      </c>
      <c r="J6" s="61" t="s">
        <v>4</v>
      </c>
      <c r="K6" s="61" t="s">
        <v>4</v>
      </c>
    </row>
    <row r="7" spans="1:20" ht="24.75" thickBot="1" x14ac:dyDescent="0.25">
      <c r="A7" s="61" t="s">
        <v>18</v>
      </c>
      <c r="C7" s="40" t="s">
        <v>19</v>
      </c>
      <c r="E7" s="40" t="s">
        <v>20</v>
      </c>
      <c r="G7" s="40" t="s">
        <v>21</v>
      </c>
      <c r="I7" s="40" t="s">
        <v>19</v>
      </c>
      <c r="K7" s="40" t="s">
        <v>22</v>
      </c>
    </row>
    <row r="8" spans="1:20" ht="24" x14ac:dyDescent="0.2">
      <c r="A8" s="19" t="s">
        <v>44</v>
      </c>
      <c r="C8" s="21">
        <v>157762331416</v>
      </c>
      <c r="E8" s="21">
        <v>153406268770</v>
      </c>
      <c r="F8" s="21"/>
      <c r="G8" s="21">
        <v>310537250000</v>
      </c>
      <c r="I8" s="21">
        <f>+C8+E8-G8</f>
        <v>631350186</v>
      </c>
      <c r="K8" s="32">
        <v>1.5751111096771683E-4</v>
      </c>
      <c r="N8" s="21"/>
    </row>
    <row r="9" spans="1:20" ht="24.75" thickBot="1" x14ac:dyDescent="0.25">
      <c r="A9" s="19" t="s">
        <v>48</v>
      </c>
      <c r="C9" s="21">
        <v>15103232</v>
      </c>
      <c r="E9" s="21">
        <v>63865</v>
      </c>
      <c r="F9" s="21"/>
      <c r="G9" s="21">
        <v>0</v>
      </c>
      <c r="I9" s="21">
        <f t="shared" ref="I9" si="0">+C9+E9-G9</f>
        <v>15167097</v>
      </c>
      <c r="K9" s="32">
        <v>3.7839322005444455E-6</v>
      </c>
      <c r="N9" s="21"/>
    </row>
    <row r="10" spans="1:20" s="19" customFormat="1" ht="24.75" thickBot="1" x14ac:dyDescent="0.25">
      <c r="A10" s="19" t="s">
        <v>15</v>
      </c>
      <c r="C10" s="22">
        <f>SUM(C8:C9)</f>
        <v>157777434648</v>
      </c>
      <c r="E10" s="22">
        <f>SUM(E8:E9)</f>
        <v>153406332635</v>
      </c>
      <c r="G10" s="22">
        <f>SUM(G8:G9)</f>
        <v>310537250000</v>
      </c>
      <c r="I10" s="22">
        <f>SUM(I8:I9)</f>
        <v>646517283</v>
      </c>
      <c r="K10" s="33">
        <f>SUM(K8:K9)</f>
        <v>1.6129504316826128E-4</v>
      </c>
      <c r="N10" s="37"/>
    </row>
    <row r="11" spans="1:20" ht="23.25" thickTop="1" x14ac:dyDescent="0.2"/>
    <row r="12" spans="1:20" x14ac:dyDescent="0.45">
      <c r="C12" s="21"/>
      <c r="E12" s="21"/>
      <c r="I12" s="29"/>
    </row>
    <row r="13" spans="1:20" x14ac:dyDescent="0.2">
      <c r="C13" s="21"/>
      <c r="E13" s="21"/>
    </row>
    <row r="14" spans="1:20" x14ac:dyDescent="0.2">
      <c r="I14" s="21"/>
      <c r="K14" s="21"/>
    </row>
    <row r="15" spans="1:20" x14ac:dyDescent="0.2">
      <c r="E15" s="21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9"/>
  <sheetViews>
    <sheetView rightToLeft="1" topLeftCell="A4" workbookViewId="0">
      <selection activeCell="AA5" sqref="AA5:AA22"/>
    </sheetView>
  </sheetViews>
  <sheetFormatPr defaultRowHeight="18.75" x14ac:dyDescent="0.45"/>
  <cols>
    <col min="1" max="1" width="20.875" style="26" bestFit="1" customWidth="1"/>
    <col min="2" max="2" width="0.875" style="26" customWidth="1"/>
    <col min="3" max="3" width="20.125" style="26" customWidth="1"/>
    <col min="4" max="4" width="0.875" style="26" customWidth="1"/>
    <col min="5" max="5" width="20.125" style="26" customWidth="1"/>
    <col min="6" max="6" width="0.875" style="26" customWidth="1"/>
    <col min="7" max="7" width="28" style="26" customWidth="1"/>
    <col min="8" max="8" width="0.875" style="26" customWidth="1"/>
    <col min="9" max="9" width="8" style="26" customWidth="1"/>
    <col min="10" max="16384" width="9" style="26"/>
  </cols>
  <sheetData>
    <row r="2" spans="1:7" ht="26.25" x14ac:dyDescent="0.45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</row>
    <row r="4" spans="1:7" ht="26.25" x14ac:dyDescent="0.45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41" t="s">
        <v>27</v>
      </c>
      <c r="C6" s="41" t="s">
        <v>19</v>
      </c>
      <c r="E6" s="41" t="s">
        <v>37</v>
      </c>
      <c r="G6" s="41" t="s">
        <v>13</v>
      </c>
    </row>
    <row r="7" spans="1:7" ht="21" x14ac:dyDescent="0.55000000000000004">
      <c r="A7" s="27" t="s">
        <v>42</v>
      </c>
      <c r="C7" s="15">
        <f>+'درآمد سرمایه‌گذاری در سهام'!I16</f>
        <v>-523995868374</v>
      </c>
      <c r="D7" s="5"/>
      <c r="E7" s="1">
        <f>+C7/$C$9</f>
        <v>1.0004760559125192</v>
      </c>
      <c r="F7" s="5"/>
      <c r="G7" s="1">
        <v>-0.13072803841714914</v>
      </c>
    </row>
    <row r="8" spans="1:7" ht="21.75" thickBot="1" x14ac:dyDescent="0.6">
      <c r="A8" s="27" t="s">
        <v>43</v>
      </c>
      <c r="C8" s="15">
        <f>+'درآمد سپرده بانکی'!C12</f>
        <v>249332635</v>
      </c>
      <c r="D8" s="5"/>
      <c r="E8" s="1">
        <f>+C8/$C$9</f>
        <v>-4.7605591251920107E-4</v>
      </c>
      <c r="F8" s="5"/>
      <c r="G8" s="1">
        <v>6.220424292289388E-5</v>
      </c>
    </row>
    <row r="9" spans="1:7" s="27" customFormat="1" ht="21.75" thickBot="1" x14ac:dyDescent="0.6">
      <c r="A9" s="27" t="s">
        <v>15</v>
      </c>
      <c r="C9" s="13">
        <f>SUM(C7:C8)</f>
        <v>-523746535739</v>
      </c>
      <c r="D9" s="4"/>
      <c r="E9" s="28">
        <f>SUM(E7:E8)</f>
        <v>1</v>
      </c>
      <c r="F9" s="4"/>
      <c r="G9" s="34">
        <f>SUM(G7:G8)</f>
        <v>-0.13066583417422625</v>
      </c>
    </row>
    <row r="10" spans="1:7" ht="19.5" thickTop="1" x14ac:dyDescent="0.45"/>
    <row r="11" spans="1:7" x14ac:dyDescent="0.45">
      <c r="C11" s="29"/>
      <c r="G11" s="29"/>
    </row>
    <row r="12" spans="1:7" x14ac:dyDescent="0.45">
      <c r="C12" s="51"/>
      <c r="E12" s="55"/>
      <c r="G12" s="56"/>
    </row>
    <row r="13" spans="1:7" x14ac:dyDescent="0.45">
      <c r="C13" s="30"/>
      <c r="E13" s="31"/>
      <c r="G13" s="56"/>
    </row>
    <row r="14" spans="1:7" x14ac:dyDescent="0.45">
      <c r="C14" s="30"/>
      <c r="E14" s="31"/>
      <c r="G14" s="31"/>
    </row>
    <row r="15" spans="1:7" x14ac:dyDescent="0.45">
      <c r="C15" s="31"/>
      <c r="E15" s="31"/>
      <c r="G15" s="29"/>
    </row>
    <row r="16" spans="1:7" x14ac:dyDescent="0.45">
      <c r="C16" s="31"/>
      <c r="E16" s="31"/>
      <c r="G16" s="31"/>
    </row>
    <row r="17" spans="3:5" x14ac:dyDescent="0.45">
      <c r="C17" s="31"/>
      <c r="E17" s="31"/>
    </row>
    <row r="19" spans="3:5" x14ac:dyDescent="0.45">
      <c r="E19" s="26" t="s">
        <v>67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18"/>
  <sheetViews>
    <sheetView rightToLeft="1" zoomScale="85" zoomScaleNormal="85" workbookViewId="0">
      <selection activeCell="I18" sqref="I18"/>
    </sheetView>
  </sheetViews>
  <sheetFormatPr defaultRowHeight="18.75" x14ac:dyDescent="0.45"/>
  <cols>
    <col min="1" max="1" width="35.25" style="23" bestFit="1" customWidth="1"/>
    <col min="2" max="2" width="0.875" style="23" customWidth="1"/>
    <col min="3" max="3" width="19.2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19.25" style="23" customWidth="1"/>
    <col min="10" max="10" width="0.875" style="23" customWidth="1"/>
    <col min="11" max="11" width="20.125" style="23" customWidth="1"/>
    <col min="12" max="12" width="0.875" style="23" customWidth="1"/>
    <col min="13" max="13" width="19.25" style="23" customWidth="1"/>
    <col min="14" max="14" width="0.875" style="23" customWidth="1"/>
    <col min="15" max="15" width="20.125" style="23" customWidth="1"/>
    <col min="16" max="16" width="0.875" style="23" customWidth="1"/>
    <col min="17" max="17" width="19.25" style="23" customWidth="1"/>
    <col min="18" max="18" width="0.875" style="23" customWidth="1"/>
    <col min="19" max="19" width="20.125" style="23" customWidth="1"/>
    <col min="20" max="20" width="0.875" style="23" customWidth="1"/>
    <col min="21" max="21" width="20.125" style="23" customWidth="1"/>
    <col min="22" max="22" width="0.875" style="23" customWidth="1"/>
    <col min="23" max="23" width="8" style="23" customWidth="1"/>
    <col min="24" max="16384" width="9" style="23"/>
  </cols>
  <sheetData>
    <row r="2" spans="1:21" ht="26.25" x14ac:dyDescent="0.45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  <c r="N3" s="62" t="s">
        <v>23</v>
      </c>
      <c r="O3" s="62" t="s">
        <v>23</v>
      </c>
      <c r="P3" s="62" t="s">
        <v>23</v>
      </c>
      <c r="Q3" s="62" t="s">
        <v>23</v>
      </c>
      <c r="R3" s="62" t="s">
        <v>23</v>
      </c>
      <c r="S3" s="62" t="s">
        <v>23</v>
      </c>
      <c r="T3" s="62" t="s">
        <v>23</v>
      </c>
      <c r="U3" s="62" t="s">
        <v>23</v>
      </c>
    </row>
    <row r="4" spans="1:21" ht="26.25" x14ac:dyDescent="0.45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3" t="s">
        <v>3</v>
      </c>
      <c r="C6" s="63" t="s">
        <v>25</v>
      </c>
      <c r="D6" s="63" t="s">
        <v>25</v>
      </c>
      <c r="E6" s="63" t="s">
        <v>25</v>
      </c>
      <c r="F6" s="63" t="s">
        <v>25</v>
      </c>
      <c r="G6" s="63" t="s">
        <v>25</v>
      </c>
      <c r="H6" s="63" t="s">
        <v>25</v>
      </c>
      <c r="I6" s="63" t="s">
        <v>25</v>
      </c>
      <c r="J6" s="63" t="s">
        <v>25</v>
      </c>
      <c r="K6" s="63" t="s">
        <v>25</v>
      </c>
      <c r="M6" s="63" t="s">
        <v>26</v>
      </c>
      <c r="N6" s="63" t="s">
        <v>26</v>
      </c>
      <c r="O6" s="63" t="s">
        <v>26</v>
      </c>
      <c r="P6" s="63" t="s">
        <v>26</v>
      </c>
      <c r="Q6" s="63" t="s">
        <v>26</v>
      </c>
      <c r="R6" s="63" t="s">
        <v>26</v>
      </c>
      <c r="S6" s="63" t="s">
        <v>26</v>
      </c>
      <c r="T6" s="63" t="s">
        <v>26</v>
      </c>
      <c r="U6" s="63" t="s">
        <v>26</v>
      </c>
    </row>
    <row r="7" spans="1:21" ht="27" thickBot="1" x14ac:dyDescent="0.5">
      <c r="A7" s="63" t="s">
        <v>3</v>
      </c>
      <c r="C7" s="41" t="s">
        <v>34</v>
      </c>
      <c r="E7" s="41" t="s">
        <v>35</v>
      </c>
      <c r="G7" s="41" t="s">
        <v>36</v>
      </c>
      <c r="I7" s="41" t="s">
        <v>19</v>
      </c>
      <c r="K7" s="41" t="s">
        <v>37</v>
      </c>
      <c r="M7" s="41" t="s">
        <v>34</v>
      </c>
      <c r="O7" s="41" t="s">
        <v>35</v>
      </c>
      <c r="Q7" s="41" t="s">
        <v>36</v>
      </c>
      <c r="S7" s="41" t="s">
        <v>19</v>
      </c>
      <c r="U7" s="41" t="s">
        <v>37</v>
      </c>
    </row>
    <row r="8" spans="1:21" ht="21" x14ac:dyDescent="0.55000000000000004">
      <c r="A8" s="24" t="s">
        <v>49</v>
      </c>
      <c r="C8" s="15">
        <f>IFERROR(VLOOKUP(A8,'درآمد سود سهام'!A:S,13,0),0)</f>
        <v>0</v>
      </c>
      <c r="D8" s="15"/>
      <c r="E8" s="15">
        <f>IFERROR(VLOOKUP(A8,'درآمد ناشی از تغییر قیمت اوراق'!A:Q,9,0),0)</f>
        <v>-99243286374</v>
      </c>
      <c r="F8" s="15"/>
      <c r="G8" s="15">
        <f>VLOOKUP(A8,'درآمد ناشی از فروش'!A:Q,9,0)</f>
        <v>0</v>
      </c>
      <c r="H8" s="15"/>
      <c r="I8" s="15">
        <f>+G8+E8+C8</f>
        <v>-99243286374</v>
      </c>
      <c r="J8" s="5"/>
      <c r="K8" s="1">
        <f t="shared" ref="K8:K15" si="0">+I8/$I$16</f>
        <v>0.18939707803796174</v>
      </c>
      <c r="L8" s="5"/>
      <c r="M8" s="15">
        <f>IFERROR(VLOOKUP(A8,'درآمد سود سهام'!A:S,19,0),0)</f>
        <v>63708225630</v>
      </c>
      <c r="N8" s="15"/>
      <c r="O8" s="15">
        <f>IFERROR(VLOOKUP(A8,'درآمد ناشی از تغییر قیمت اوراق'!A:Q,17,0),0)</f>
        <v>-156175603774</v>
      </c>
      <c r="P8" s="15"/>
      <c r="Q8" s="15">
        <f>VLOOKUP(A8,'درآمد ناشی از فروش'!A:Q,17,0)</f>
        <v>-9968</v>
      </c>
      <c r="R8" s="15"/>
      <c r="S8" s="15">
        <f>+Q8+O8+M8</f>
        <v>-92467388112</v>
      </c>
      <c r="T8" s="5"/>
      <c r="U8" s="1">
        <f t="shared" ref="U8:U14" si="1">+S8/$S$16</f>
        <v>9.107937500125142E-2</v>
      </c>
    </row>
    <row r="9" spans="1:21" ht="21" x14ac:dyDescent="0.55000000000000004">
      <c r="A9" s="24" t="s">
        <v>52</v>
      </c>
      <c r="C9" s="15">
        <f>IFERROR(VLOOKUP(A9,'درآمد سود سهام'!A:S,13,0),0)</f>
        <v>0</v>
      </c>
      <c r="D9" s="15"/>
      <c r="E9" s="15">
        <f>IFERROR(VLOOKUP(A9,'درآمد ناشی از تغییر قیمت اوراق'!A:Q,9,0),0)</f>
        <v>5025817420</v>
      </c>
      <c r="F9" s="15"/>
      <c r="G9" s="15">
        <v>0</v>
      </c>
      <c r="H9" s="15"/>
      <c r="I9" s="15">
        <f t="shared" ref="I9:I15" si="2">+G9+E9+C9</f>
        <v>5025817420</v>
      </c>
      <c r="J9" s="5"/>
      <c r="K9" s="1">
        <f t="shared" si="0"/>
        <v>-9.5913302438729205E-3</v>
      </c>
      <c r="L9" s="5"/>
      <c r="M9" s="15">
        <f>IFERROR(VLOOKUP(A9,'درآمد سود سهام'!A:S,19,0),0)</f>
        <v>0</v>
      </c>
      <c r="N9" s="15"/>
      <c r="O9" s="15">
        <f>IFERROR(VLOOKUP(A9,'درآمد ناشی از تغییر قیمت اوراق'!A:Q,17,0),0)</f>
        <v>2754037376</v>
      </c>
      <c r="P9" s="15"/>
      <c r="Q9" s="15">
        <v>0</v>
      </c>
      <c r="R9" s="15"/>
      <c r="S9" s="15">
        <f t="shared" ref="S9:S15" si="3">+Q9+O9+M9</f>
        <v>2754037376</v>
      </c>
      <c r="T9" s="5"/>
      <c r="U9" s="1">
        <f t="shared" si="1"/>
        <v>-2.7126969633049914E-3</v>
      </c>
    </row>
    <row r="10" spans="1:21" ht="21" x14ac:dyDescent="0.55000000000000004">
      <c r="A10" s="24" t="s">
        <v>54</v>
      </c>
      <c r="C10" s="15">
        <f>IFERROR(VLOOKUP(A10,'درآمد سود سهام'!A:S,13,0),0)</f>
        <v>0</v>
      </c>
      <c r="D10" s="15"/>
      <c r="E10" s="15">
        <f>IFERROR(VLOOKUP(A10,'درآمد ناشی از تغییر قیمت اوراق'!A:Q,9,0),0)</f>
        <v>-71632810346</v>
      </c>
      <c r="F10" s="15"/>
      <c r="G10" s="15">
        <f>VLOOKUP(A10,'درآمد ناشی از فروش'!A:Q,9,0)</f>
        <v>-12553920984</v>
      </c>
      <c r="H10" s="15"/>
      <c r="I10" s="15">
        <f t="shared" si="2"/>
        <v>-84186731330</v>
      </c>
      <c r="J10" s="5"/>
      <c r="K10" s="1">
        <f t="shared" si="0"/>
        <v>0.16066296780399814</v>
      </c>
      <c r="L10" s="5"/>
      <c r="M10" s="15">
        <f>IFERROR(VLOOKUP(A10,'درآمد سود سهام'!A:S,19,0),0)</f>
        <v>139545182900</v>
      </c>
      <c r="N10" s="15"/>
      <c r="O10" s="15">
        <f>IFERROR(VLOOKUP(A10,'درآمد ناشی از تغییر قیمت اوراق'!A:Q,17,0),0)</f>
        <v>-320790171249</v>
      </c>
      <c r="P10" s="15"/>
      <c r="Q10" s="15">
        <f>VLOOKUP(A10,'درآمد ناشی از فروش'!A:Q,17,0)</f>
        <v>-20138448008</v>
      </c>
      <c r="R10" s="15"/>
      <c r="S10" s="15">
        <f t="shared" si="3"/>
        <v>-201383436357</v>
      </c>
      <c r="T10" s="5"/>
      <c r="U10" s="1">
        <f t="shared" si="1"/>
        <v>0.19836050194024596</v>
      </c>
    </row>
    <row r="11" spans="1:21" ht="21" x14ac:dyDescent="0.55000000000000004">
      <c r="A11" s="24" t="s">
        <v>51</v>
      </c>
      <c r="C11" s="15">
        <f>IFERROR(VLOOKUP(A11,'درآمد سود سهام'!A:S,13,0),0)</f>
        <v>0</v>
      </c>
      <c r="D11" s="15"/>
      <c r="E11" s="15">
        <f>IFERROR(VLOOKUP(A11,'درآمد ناشی از تغییر قیمت اوراق'!A:Q,9,0),0)</f>
        <v>-8612205854</v>
      </c>
      <c r="F11" s="15"/>
      <c r="G11" s="15">
        <f>VLOOKUP(A11,'درآمد ناشی از فروش'!A:Q,9,0)</f>
        <v>-5646033559</v>
      </c>
      <c r="H11" s="15"/>
      <c r="I11" s="15">
        <f t="shared" si="2"/>
        <v>-14258239413</v>
      </c>
      <c r="J11" s="5"/>
      <c r="K11" s="1">
        <f t="shared" si="0"/>
        <v>2.7210595108782876E-2</v>
      </c>
      <c r="L11" s="5"/>
      <c r="M11" s="15">
        <f>IFERROR(VLOOKUP(A11,'درآمد سود سهام'!A:S,19,0),0)</f>
        <v>64208931949</v>
      </c>
      <c r="N11" s="15"/>
      <c r="O11" s="15">
        <f>IFERROR(VLOOKUP(A11,'درآمد ناشی از تغییر قیمت اوراق'!A:Q,17,0),0)</f>
        <v>-156201113620</v>
      </c>
      <c r="P11" s="15"/>
      <c r="Q11" s="15">
        <f>VLOOKUP(A11,'درآمد ناشی از فروش'!A:Q,17,0)</f>
        <v>-14509899658</v>
      </c>
      <c r="R11" s="15"/>
      <c r="S11" s="15">
        <f t="shared" si="3"/>
        <v>-106502081329</v>
      </c>
      <c r="T11" s="5"/>
      <c r="U11" s="1">
        <f t="shared" si="1"/>
        <v>0.10490339569263693</v>
      </c>
    </row>
    <row r="12" spans="1:21" ht="21" x14ac:dyDescent="0.55000000000000004">
      <c r="A12" s="24" t="s">
        <v>50</v>
      </c>
      <c r="C12" s="15">
        <f>IFERROR(VLOOKUP(A12,'درآمد سود سهام'!A:S,13,0),0)</f>
        <v>0</v>
      </c>
      <c r="D12" s="15"/>
      <c r="E12" s="15">
        <f>IFERROR(VLOOKUP(A12,'درآمد ناشی از تغییر قیمت اوراق'!A:Q,9,0),0)</f>
        <v>-116640726291</v>
      </c>
      <c r="F12" s="15"/>
      <c r="G12" s="15">
        <f>VLOOKUP(A12,'درآمد ناشی از فروش'!A:Q,9,0)</f>
        <v>-32473394639</v>
      </c>
      <c r="H12" s="15"/>
      <c r="I12" s="15">
        <f t="shared" si="2"/>
        <v>-149114120930</v>
      </c>
      <c r="J12" s="5"/>
      <c r="K12" s="1">
        <f t="shared" si="0"/>
        <v>0.28457117685433808</v>
      </c>
      <c r="L12" s="5"/>
      <c r="M12" s="15">
        <f>IFERROR(VLOOKUP(A12,'درآمد سود سهام'!A:S,19,0),0)</f>
        <v>64842723676</v>
      </c>
      <c r="N12" s="15"/>
      <c r="O12" s="15">
        <f>IFERROR(VLOOKUP(A12,'درآمد ناشی از تغییر قیمت اوراق'!A:Q,17,0),0)</f>
        <v>-321185207623</v>
      </c>
      <c r="P12" s="15"/>
      <c r="Q12" s="15">
        <f>VLOOKUP(A12,'درآمد ناشی از فروش'!A:Q,17,0)</f>
        <v>-58213067262</v>
      </c>
      <c r="R12" s="15"/>
      <c r="S12" s="15">
        <f t="shared" si="3"/>
        <v>-314555551209</v>
      </c>
      <c r="T12" s="5"/>
      <c r="U12" s="1">
        <f t="shared" si="1"/>
        <v>0.3098338083540163</v>
      </c>
    </row>
    <row r="13" spans="1:21" ht="21" x14ac:dyDescent="0.55000000000000004">
      <c r="A13" s="24" t="s">
        <v>63</v>
      </c>
      <c r="C13" s="15">
        <f>IFERROR(VLOOKUP(A13,'درآمد سود سهام'!A:S,13,0),0)</f>
        <v>0</v>
      </c>
      <c r="D13" s="15"/>
      <c r="E13" s="15">
        <f>IFERROR(VLOOKUP(A13,'درآمد ناشی از تغییر قیمت اوراق'!A:Q,9,0),0)</f>
        <v>0</v>
      </c>
      <c r="F13" s="15"/>
      <c r="G13" s="15">
        <v>0</v>
      </c>
      <c r="H13" s="15"/>
      <c r="I13" s="15">
        <f t="shared" si="2"/>
        <v>0</v>
      </c>
      <c r="J13" s="5"/>
      <c r="K13" s="1">
        <f t="shared" si="0"/>
        <v>0</v>
      </c>
      <c r="L13" s="5"/>
      <c r="M13" s="15">
        <f>IFERROR(VLOOKUP(A13,'درآمد سود سهام'!A:S,19,0),0)</f>
        <v>0</v>
      </c>
      <c r="N13" s="15"/>
      <c r="O13" s="15">
        <f>IFERROR(VLOOKUP(A13,'درآمد ناشی از تغییر قیمت اوراق'!A:Q,17,0),0)</f>
        <v>0</v>
      </c>
      <c r="P13" s="15"/>
      <c r="Q13" s="15">
        <v>0</v>
      </c>
      <c r="R13" s="15"/>
      <c r="S13" s="15">
        <f t="shared" si="3"/>
        <v>0</v>
      </c>
      <c r="T13" s="5"/>
      <c r="U13" s="1">
        <f t="shared" si="1"/>
        <v>0</v>
      </c>
    </row>
    <row r="14" spans="1:21" ht="21" x14ac:dyDescent="0.55000000000000004">
      <c r="A14" s="24" t="s">
        <v>53</v>
      </c>
      <c r="C14" s="15">
        <f>IFERROR(VLOOKUP(A14,'درآمد سود سهام'!A:S,13,0),0)</f>
        <v>0</v>
      </c>
      <c r="D14" s="15"/>
      <c r="E14" s="15">
        <f>IFERROR(VLOOKUP(A14,'درآمد ناشی از تغییر قیمت اوراق'!A:Q,9,0),0)</f>
        <v>-121713648559</v>
      </c>
      <c r="F14" s="15"/>
      <c r="G14" s="15">
        <f>VLOOKUP(A14,'درآمد ناشی از فروش'!A:Q,9,0)</f>
        <v>-7483828521</v>
      </c>
      <c r="H14" s="15"/>
      <c r="I14" s="15">
        <f t="shared" si="2"/>
        <v>-129197477080</v>
      </c>
      <c r="J14" s="5"/>
      <c r="K14" s="1">
        <f t="shared" si="0"/>
        <v>0.24656201485120452</v>
      </c>
      <c r="L14" s="5"/>
      <c r="M14" s="15">
        <f>IFERROR(VLOOKUP(A14,'درآمد سود سهام'!A:S,19,0),0)</f>
        <v>118247137409</v>
      </c>
      <c r="N14" s="15"/>
      <c r="O14" s="15">
        <f>IFERROR(VLOOKUP(A14,'درآمد ناشی از تغییر قیمت اوراق'!A:Q,17,0),0)</f>
        <v>-229107315050</v>
      </c>
      <c r="P14" s="15"/>
      <c r="Q14" s="15">
        <f>VLOOKUP(A14,'درآمد ناشی از فروش'!A:Q,17,0)</f>
        <v>-1116872620</v>
      </c>
      <c r="R14" s="15"/>
      <c r="S14" s="15">
        <f t="shared" si="3"/>
        <v>-111977050261</v>
      </c>
      <c r="T14" s="5"/>
      <c r="U14" s="1">
        <f t="shared" si="1"/>
        <v>0.11029618074539345</v>
      </c>
    </row>
    <row r="15" spans="1:21" ht="21.75" thickBot="1" x14ac:dyDescent="0.6">
      <c r="A15" s="24" t="s">
        <v>47</v>
      </c>
      <c r="C15" s="15">
        <f>IFERROR(VLOOKUP(A15,'درآمد سود سهام'!A:S,13,0),0)</f>
        <v>0</v>
      </c>
      <c r="D15" s="15"/>
      <c r="E15" s="15">
        <f>IFERROR(VLOOKUP(A15,'درآمد ناشی از تغییر قیمت اوراق'!A:Q,9,0),0)</f>
        <v>-51452858582</v>
      </c>
      <c r="F15" s="15"/>
      <c r="G15" s="15">
        <f>VLOOKUP(A15,'درآمد ناشی از فروش'!A:Q,9,0)</f>
        <v>-1568972085</v>
      </c>
      <c r="H15" s="15"/>
      <c r="I15" s="15">
        <f t="shared" si="2"/>
        <v>-53021830667</v>
      </c>
      <c r="J15" s="5"/>
      <c r="K15" s="1">
        <f t="shared" si="0"/>
        <v>0.1011874975875876</v>
      </c>
      <c r="L15" s="5"/>
      <c r="M15" s="15">
        <f>IFERROR(VLOOKUP(A15,'درآمد سود سهام'!A:S,19,0),0)</f>
        <v>0</v>
      </c>
      <c r="N15" s="15"/>
      <c r="O15" s="15">
        <f>IFERROR(VLOOKUP(A15,'درآمد ناشی از تغییر قیمت اوراق'!A:Q,17,0),0)</f>
        <v>-176061326812</v>
      </c>
      <c r="P15" s="15"/>
      <c r="Q15" s="15">
        <f>VLOOKUP(A15,'درآمد ناشی از فروش'!A:Q,17,0)</f>
        <v>-15046801841</v>
      </c>
      <c r="R15" s="15"/>
      <c r="S15" s="15">
        <f t="shared" si="3"/>
        <v>-191108128653</v>
      </c>
      <c r="T15" s="5"/>
      <c r="U15" s="1">
        <f>+S15/$S$16</f>
        <v>0.18823943522976092</v>
      </c>
    </row>
    <row r="16" spans="1:21" s="4" customFormat="1" ht="26.25" customHeight="1" thickBot="1" x14ac:dyDescent="0.25">
      <c r="A16" s="4" t="s">
        <v>15</v>
      </c>
      <c r="C16" s="12">
        <f>SUM(C8:C15)</f>
        <v>0</v>
      </c>
      <c r="E16" s="13">
        <f>SUM(E8:E15)</f>
        <v>-464269718586</v>
      </c>
      <c r="F16" s="9"/>
      <c r="G16" s="13">
        <f>SUM(G8:G15)</f>
        <v>-59726149788</v>
      </c>
      <c r="H16" s="9"/>
      <c r="I16" s="13">
        <f>SUM(I8:I15)</f>
        <v>-523995868374</v>
      </c>
      <c r="K16" s="14">
        <f>SUM(K8:K15)</f>
        <v>1</v>
      </c>
      <c r="M16" s="13">
        <f>SUM(M8:M15)</f>
        <v>450552201564</v>
      </c>
      <c r="N16" s="9"/>
      <c r="O16" s="13">
        <f>SUM(O8:O15)</f>
        <v>-1356766700752</v>
      </c>
      <c r="P16" s="9"/>
      <c r="Q16" s="13">
        <f>SUM(Q8:Q15)</f>
        <v>-109025099357</v>
      </c>
      <c r="R16" s="9"/>
      <c r="S16" s="13">
        <f>SUM(S8:S15)</f>
        <v>-1015239598545</v>
      </c>
      <c r="U16" s="14">
        <f>SUM(U8:U15)</f>
        <v>1</v>
      </c>
    </row>
    <row r="17" spans="3:19" ht="19.5" thickTop="1" x14ac:dyDescent="0.45">
      <c r="C17" s="25"/>
      <c r="E17" s="25"/>
      <c r="G17" s="25"/>
      <c r="M17" s="25"/>
      <c r="N17" s="25"/>
      <c r="O17" s="25"/>
      <c r="P17" s="25"/>
      <c r="Q17" s="25"/>
      <c r="R17" s="25"/>
      <c r="S17" s="25"/>
    </row>
    <row r="18" spans="3:19" x14ac:dyDescent="0.45">
      <c r="C18" s="25"/>
      <c r="E18" s="54"/>
      <c r="G18" s="54"/>
      <c r="M18" s="25"/>
      <c r="O18" s="54"/>
      <c r="Q18" s="54"/>
    </row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3"/>
  <sheetViews>
    <sheetView rightToLeft="1" workbookViewId="0">
      <selection activeCell="AA5" sqref="AA5:AA22"/>
    </sheetView>
  </sheetViews>
  <sheetFormatPr defaultRowHeight="18.75" x14ac:dyDescent="0.45"/>
  <cols>
    <col min="1" max="1" width="22.625" style="23" bestFit="1" customWidth="1"/>
    <col min="2" max="2" width="0.875" style="23" customWidth="1"/>
    <col min="3" max="3" width="32.125" style="23" bestFit="1" customWidth="1"/>
    <col min="4" max="4" width="0.875" style="23" customWidth="1"/>
    <col min="5" max="5" width="27.875" style="23" bestFit="1" customWidth="1"/>
    <col min="6" max="6" width="0.875" style="23" customWidth="1"/>
    <col min="7" max="7" width="32.125" style="23" bestFit="1" customWidth="1"/>
    <col min="8" max="8" width="0.875" style="23" customWidth="1"/>
    <col min="9" max="9" width="27.875" style="23" bestFit="1" customWidth="1"/>
    <col min="10" max="10" width="0.875" style="23" customWidth="1"/>
    <col min="11" max="11" width="8" style="23" customWidth="1"/>
    <col min="12" max="16384" width="9" style="23"/>
  </cols>
  <sheetData>
    <row r="2" spans="1:9" ht="26.25" x14ac:dyDescent="0.45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</row>
    <row r="3" spans="1:9" ht="26.25" x14ac:dyDescent="0.45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</row>
    <row r="4" spans="1:9" ht="26.25" x14ac:dyDescent="0.45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</row>
    <row r="6" spans="1:9" ht="27" thickBot="1" x14ac:dyDescent="0.5">
      <c r="A6" s="41" t="s">
        <v>38</v>
      </c>
      <c r="C6" s="63" t="s">
        <v>25</v>
      </c>
      <c r="D6" s="63" t="s">
        <v>25</v>
      </c>
      <c r="E6" s="63" t="s">
        <v>25</v>
      </c>
      <c r="G6" s="63" t="s">
        <v>26</v>
      </c>
      <c r="H6" s="63" t="s">
        <v>26</v>
      </c>
      <c r="I6" s="63" t="s">
        <v>26</v>
      </c>
    </row>
    <row r="7" spans="1:9" ht="27" thickBot="1" x14ac:dyDescent="0.5">
      <c r="A7" s="41" t="s">
        <v>39</v>
      </c>
      <c r="C7" s="41" t="s">
        <v>40</v>
      </c>
      <c r="E7" s="41" t="s">
        <v>41</v>
      </c>
      <c r="G7" s="41" t="s">
        <v>40</v>
      </c>
      <c r="I7" s="41" t="s">
        <v>41</v>
      </c>
    </row>
    <row r="8" spans="1:9" ht="21" x14ac:dyDescent="0.55000000000000004">
      <c r="A8" s="24" t="s">
        <v>44</v>
      </c>
      <c r="B8" s="5"/>
      <c r="C8" s="6">
        <f>+'سود سپرده بانکی'!G8</f>
        <v>249268770</v>
      </c>
      <c r="D8" s="6"/>
      <c r="E8" s="1">
        <f>+C8/$C$12</f>
        <v>0.9997438562344636</v>
      </c>
      <c r="F8" s="6"/>
      <c r="G8" s="6">
        <f>+'سود سپرده بانکی'!M8</f>
        <v>107211315703</v>
      </c>
      <c r="H8" s="6"/>
      <c r="I8" s="1">
        <f>+G8/$G$12</f>
        <v>0.59883305354769489</v>
      </c>
    </row>
    <row r="9" spans="1:9" ht="21" x14ac:dyDescent="0.55000000000000004">
      <c r="A9" s="24" t="s">
        <v>48</v>
      </c>
      <c r="B9" s="5"/>
      <c r="C9" s="6">
        <f>+'سود سپرده بانکی'!G9</f>
        <v>0</v>
      </c>
      <c r="D9" s="6"/>
      <c r="E9" s="1">
        <f>+C9/$C$12</f>
        <v>0</v>
      </c>
      <c r="F9" s="6"/>
      <c r="G9" s="6">
        <f>+'سود سپرده بانکی'!M9</f>
        <v>38509925891</v>
      </c>
      <c r="H9" s="6"/>
      <c r="I9" s="1">
        <f>+G9/$G$12</f>
        <v>0.21509871753731002</v>
      </c>
    </row>
    <row r="10" spans="1:9" ht="21" x14ac:dyDescent="0.55000000000000004">
      <c r="A10" s="24" t="s">
        <v>48</v>
      </c>
      <c r="B10" s="5"/>
      <c r="C10" s="6">
        <f>+'سود سپرده بانکی'!G10</f>
        <v>63865</v>
      </c>
      <c r="D10" s="6"/>
      <c r="E10" s="1">
        <f t="shared" ref="E10:E11" si="0">+C10/$C$12</f>
        <v>2.5614376553634869E-4</v>
      </c>
      <c r="F10" s="6"/>
      <c r="G10" s="6">
        <f>+'سود سپرده بانکی'!M10</f>
        <v>33312328764</v>
      </c>
      <c r="H10" s="6"/>
      <c r="I10" s="1">
        <f t="shared" ref="I10:I11" si="1">+G10/$G$12</f>
        <v>0.18606733275984438</v>
      </c>
    </row>
    <row r="11" spans="1:9" ht="21.75" thickBot="1" x14ac:dyDescent="0.6">
      <c r="A11" s="24" t="s">
        <v>48</v>
      </c>
      <c r="B11" s="5"/>
      <c r="C11" s="6">
        <f>+'سود سپرده بانکی'!G11</f>
        <v>0</v>
      </c>
      <c r="D11" s="5"/>
      <c r="E11" s="1">
        <f t="shared" si="0"/>
        <v>0</v>
      </c>
      <c r="F11" s="5"/>
      <c r="G11" s="6">
        <f>+'سود سپرده بانکی'!M11</f>
        <v>160442</v>
      </c>
      <c r="H11" s="5"/>
      <c r="I11" s="1">
        <f t="shared" si="1"/>
        <v>8.9615515066951838E-7</v>
      </c>
    </row>
    <row r="12" spans="1:9" ht="24.75" thickBot="1" x14ac:dyDescent="0.6">
      <c r="A12" s="23" t="s">
        <v>15</v>
      </c>
      <c r="B12" s="24"/>
      <c r="C12" s="22">
        <f>SUM(C8:C11)</f>
        <v>249332635</v>
      </c>
      <c r="D12" s="19"/>
      <c r="E12" s="50">
        <f>SUM(E8:E11)</f>
        <v>1</v>
      </c>
      <c r="F12" s="19"/>
      <c r="G12" s="22">
        <f>SUM(G8:G11)</f>
        <v>179033730800</v>
      </c>
      <c r="H12" s="19"/>
      <c r="I12" s="50">
        <f>SUM(I8:I11)</f>
        <v>0.99999999999999989</v>
      </c>
    </row>
    <row r="13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E7" sqref="E7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</row>
    <row r="4" spans="1:5" ht="26.25" x14ac:dyDescent="0.2">
      <c r="A4" s="62" t="str">
        <f>+درآمدها!A4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</row>
    <row r="6" spans="1:5" ht="27" thickBot="1" x14ac:dyDescent="0.25">
      <c r="A6" s="63" t="s">
        <v>45</v>
      </c>
      <c r="C6" s="41" t="s">
        <v>25</v>
      </c>
      <c r="E6" s="41" t="s">
        <v>26</v>
      </c>
    </row>
    <row r="7" spans="1:5" ht="27" thickBot="1" x14ac:dyDescent="0.25">
      <c r="A7" s="63" t="s">
        <v>45</v>
      </c>
      <c r="C7" s="41" t="s">
        <v>19</v>
      </c>
      <c r="E7" s="41" t="s">
        <v>19</v>
      </c>
    </row>
    <row r="8" spans="1:5" ht="24.75" thickBot="1" x14ac:dyDescent="0.25">
      <c r="A8" s="19" t="s">
        <v>45</v>
      </c>
      <c r="B8" s="20"/>
      <c r="C8" s="21">
        <v>0</v>
      </c>
      <c r="D8" s="20"/>
      <c r="E8" s="21">
        <v>1120000</v>
      </c>
    </row>
    <row r="9" spans="1:5" ht="24.75" thickBot="1" x14ac:dyDescent="0.25">
      <c r="A9" s="20" t="s">
        <v>15</v>
      </c>
      <c r="B9" s="20"/>
      <c r="C9" s="22">
        <f>SUM(C8:C8)</f>
        <v>0</v>
      </c>
      <c r="D9" s="20"/>
      <c r="E9" s="22">
        <f>SUM(E8:E8)</f>
        <v>1120000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U15"/>
  <sheetViews>
    <sheetView rightToLeft="1" topLeftCell="A4" zoomScaleNormal="100" workbookViewId="0">
      <selection activeCell="AA5" sqref="AA5:AA22"/>
    </sheetView>
  </sheetViews>
  <sheetFormatPr defaultRowHeight="18.75" x14ac:dyDescent="0.2"/>
  <cols>
    <col min="1" max="1" width="28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10.5" style="5" bestFit="1" customWidth="1"/>
    <col min="22" max="16384" width="9" style="5"/>
  </cols>
  <sheetData>
    <row r="2" spans="1:21" ht="26.25" x14ac:dyDescent="0.2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21" ht="26.25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  <c r="N3" s="62" t="s">
        <v>23</v>
      </c>
      <c r="O3" s="62" t="s">
        <v>23</v>
      </c>
      <c r="P3" s="62" t="s">
        <v>23</v>
      </c>
      <c r="Q3" s="62" t="s">
        <v>23</v>
      </c>
      <c r="R3" s="62" t="s">
        <v>23</v>
      </c>
      <c r="S3" s="62" t="s">
        <v>23</v>
      </c>
    </row>
    <row r="4" spans="1:21" ht="26.25" x14ac:dyDescent="0.2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21" ht="27" thickBot="1" x14ac:dyDescent="0.25">
      <c r="A6" s="63" t="s">
        <v>3</v>
      </c>
      <c r="C6" s="63" t="s">
        <v>55</v>
      </c>
      <c r="D6" s="63" t="s">
        <v>55</v>
      </c>
      <c r="E6" s="63" t="s">
        <v>55</v>
      </c>
      <c r="F6" s="63" t="s">
        <v>55</v>
      </c>
      <c r="G6" s="63" t="s">
        <v>55</v>
      </c>
      <c r="I6" s="63" t="s">
        <v>25</v>
      </c>
      <c r="J6" s="63" t="s">
        <v>25</v>
      </c>
      <c r="K6" s="63" t="s">
        <v>25</v>
      </c>
      <c r="L6" s="63" t="s">
        <v>25</v>
      </c>
      <c r="M6" s="63" t="s">
        <v>25</v>
      </c>
      <c r="O6" s="63" t="s">
        <v>26</v>
      </c>
      <c r="P6" s="63" t="s">
        <v>26</v>
      </c>
      <c r="Q6" s="63" t="s">
        <v>26</v>
      </c>
      <c r="R6" s="63" t="s">
        <v>26</v>
      </c>
      <c r="S6" s="63" t="s">
        <v>26</v>
      </c>
    </row>
    <row r="7" spans="1:21" ht="27" thickBot="1" x14ac:dyDescent="0.25">
      <c r="A7" s="63" t="s">
        <v>3</v>
      </c>
      <c r="C7" s="41" t="s">
        <v>56</v>
      </c>
      <c r="E7" s="41" t="s">
        <v>57</v>
      </c>
      <c r="G7" s="41" t="s">
        <v>58</v>
      </c>
      <c r="I7" s="41" t="s">
        <v>59</v>
      </c>
      <c r="K7" s="41" t="s">
        <v>29</v>
      </c>
      <c r="M7" s="41" t="s">
        <v>60</v>
      </c>
      <c r="O7" s="41" t="s">
        <v>59</v>
      </c>
      <c r="Q7" s="41" t="s">
        <v>29</v>
      </c>
      <c r="S7" s="41" t="s">
        <v>60</v>
      </c>
    </row>
    <row r="8" spans="1:21" ht="21" x14ac:dyDescent="0.2">
      <c r="A8" s="4" t="s">
        <v>50</v>
      </c>
      <c r="C8" s="5" t="s">
        <v>61</v>
      </c>
      <c r="E8" s="15">
        <v>0</v>
      </c>
      <c r="F8" s="15"/>
      <c r="G8" s="15">
        <v>0</v>
      </c>
      <c r="H8" s="15"/>
      <c r="I8" s="15">
        <v>0</v>
      </c>
      <c r="J8" s="15"/>
      <c r="K8" s="15">
        <v>0</v>
      </c>
      <c r="L8" s="15"/>
      <c r="M8" s="15">
        <v>0</v>
      </c>
      <c r="N8" s="15"/>
      <c r="O8" s="15">
        <v>68884290700</v>
      </c>
      <c r="P8" s="15"/>
      <c r="Q8" s="15">
        <v>-4041567024</v>
      </c>
      <c r="R8" s="15"/>
      <c r="S8" s="15">
        <f>+Q8+O8</f>
        <v>64842723676</v>
      </c>
      <c r="U8" s="6"/>
    </row>
    <row r="9" spans="1:21" ht="21" x14ac:dyDescent="0.2">
      <c r="A9" s="4" t="s">
        <v>54</v>
      </c>
      <c r="C9" s="5" t="s">
        <v>61</v>
      </c>
      <c r="E9" s="15">
        <v>0</v>
      </c>
      <c r="F9" s="15"/>
      <c r="G9" s="15">
        <v>0</v>
      </c>
      <c r="H9" s="15"/>
      <c r="I9" s="15">
        <v>0</v>
      </c>
      <c r="J9" s="15"/>
      <c r="K9" s="15">
        <v>0</v>
      </c>
      <c r="L9" s="15"/>
      <c r="M9" s="15">
        <v>0</v>
      </c>
      <c r="N9" s="15"/>
      <c r="O9" s="15">
        <v>146331284260</v>
      </c>
      <c r="P9" s="15"/>
      <c r="Q9" s="15">
        <v>-6786101360</v>
      </c>
      <c r="R9" s="15"/>
      <c r="S9" s="15">
        <f t="shared" ref="S9:S12" si="0">+Q9+O9</f>
        <v>139545182900</v>
      </c>
      <c r="U9" s="6"/>
    </row>
    <row r="10" spans="1:21" ht="21" x14ac:dyDescent="0.2">
      <c r="A10" s="4" t="s">
        <v>53</v>
      </c>
      <c r="C10" s="5" t="s">
        <v>61</v>
      </c>
      <c r="E10" s="15">
        <v>0</v>
      </c>
      <c r="F10" s="15"/>
      <c r="G10" s="15">
        <v>0</v>
      </c>
      <c r="H10" s="15"/>
      <c r="I10" s="15">
        <v>0</v>
      </c>
      <c r="J10" s="15"/>
      <c r="K10" s="15">
        <v>0</v>
      </c>
      <c r="L10" s="15"/>
      <c r="M10" s="15">
        <v>0</v>
      </c>
      <c r="N10" s="15"/>
      <c r="O10" s="15">
        <v>134769340170</v>
      </c>
      <c r="P10" s="15"/>
      <c r="Q10" s="15">
        <v>-16522202761</v>
      </c>
      <c r="R10" s="15"/>
      <c r="S10" s="15">
        <f t="shared" si="0"/>
        <v>118247137409</v>
      </c>
      <c r="U10" s="6"/>
    </row>
    <row r="11" spans="1:21" ht="21" x14ac:dyDescent="0.2">
      <c r="A11" s="4" t="s">
        <v>51</v>
      </c>
      <c r="C11" s="5" t="s">
        <v>61</v>
      </c>
      <c r="E11" s="15">
        <v>0</v>
      </c>
      <c r="F11" s="15"/>
      <c r="G11" s="15">
        <v>0</v>
      </c>
      <c r="H11" s="15"/>
      <c r="I11" s="15">
        <v>0</v>
      </c>
      <c r="J11" s="15"/>
      <c r="K11" s="15">
        <v>0</v>
      </c>
      <c r="L11" s="15"/>
      <c r="M11" s="15">
        <v>0</v>
      </c>
      <c r="N11" s="15"/>
      <c r="O11" s="15">
        <v>66891633900</v>
      </c>
      <c r="P11" s="15"/>
      <c r="Q11" s="15">
        <v>-2682701951</v>
      </c>
      <c r="R11" s="15"/>
      <c r="S11" s="15">
        <f t="shared" si="0"/>
        <v>64208931949</v>
      </c>
      <c r="U11" s="6"/>
    </row>
    <row r="12" spans="1:21" ht="21.75" thickBot="1" x14ac:dyDescent="0.25">
      <c r="A12" s="4" t="s">
        <v>49</v>
      </c>
      <c r="C12" s="5" t="s">
        <v>61</v>
      </c>
      <c r="E12" s="15">
        <v>0</v>
      </c>
      <c r="F12" s="15"/>
      <c r="G12" s="15">
        <v>0</v>
      </c>
      <c r="H12" s="15"/>
      <c r="I12" s="15">
        <v>0</v>
      </c>
      <c r="J12" s="15"/>
      <c r="K12" s="15">
        <v>0</v>
      </c>
      <c r="L12" s="15"/>
      <c r="M12" s="15">
        <v>0</v>
      </c>
      <c r="N12" s="15"/>
      <c r="O12" s="15">
        <v>63708225630</v>
      </c>
      <c r="P12" s="15"/>
      <c r="Q12" s="15">
        <v>0</v>
      </c>
      <c r="R12" s="15"/>
      <c r="S12" s="15">
        <f t="shared" si="0"/>
        <v>63708225630</v>
      </c>
      <c r="U12" s="6"/>
    </row>
    <row r="13" spans="1:21" s="4" customFormat="1" ht="21.75" thickBot="1" x14ac:dyDescent="0.25">
      <c r="G13" s="6"/>
      <c r="I13" s="12">
        <f>SUM(I8:I12)</f>
        <v>0</v>
      </c>
      <c r="K13" s="12">
        <f>SUM(K8:K12)</f>
        <v>0</v>
      </c>
      <c r="M13" s="12">
        <f>SUM(M8:M12)</f>
        <v>0</v>
      </c>
      <c r="O13" s="12">
        <f>SUM(O8:O12)</f>
        <v>480584774660</v>
      </c>
      <c r="Q13" s="12">
        <f>SUM(Q8:Q12)</f>
        <v>-30032573096</v>
      </c>
      <c r="S13" s="12">
        <f>SUM(S8:S12)</f>
        <v>450552201564</v>
      </c>
    </row>
    <row r="14" spans="1:21" ht="19.5" thickTop="1" x14ac:dyDescent="0.2">
      <c r="G14" s="6"/>
    </row>
    <row r="15" spans="1:21" x14ac:dyDescent="0.2">
      <c r="G15" s="6"/>
      <c r="M15" s="6"/>
      <c r="O15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2"/>
  <sheetViews>
    <sheetView rightToLeft="1" workbookViewId="0">
      <selection activeCell="AA5" sqref="AA5:AA22"/>
    </sheetView>
  </sheetViews>
  <sheetFormatPr defaultRowHeight="18.75" x14ac:dyDescent="0.2"/>
  <cols>
    <col min="1" max="1" width="22.625" style="5" bestFit="1" customWidth="1"/>
    <col min="2" max="2" width="0.875" style="5" customWidth="1"/>
    <col min="3" max="3" width="18.375" style="5" customWidth="1"/>
    <col min="4" max="4" width="0.875" style="5" customWidth="1"/>
    <col min="5" max="5" width="16.12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6.125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2" t="str">
        <f>+سهام!A2</f>
        <v>صندوق سرمایه‌گذاری بخشی صنایع مفید - معدن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23</v>
      </c>
      <c r="B3" s="62" t="s">
        <v>23</v>
      </c>
      <c r="C3" s="62" t="s">
        <v>23</v>
      </c>
      <c r="D3" s="62" t="s">
        <v>23</v>
      </c>
      <c r="E3" s="62" t="s">
        <v>23</v>
      </c>
      <c r="F3" s="62" t="s">
        <v>23</v>
      </c>
      <c r="G3" s="62" t="s">
        <v>23</v>
      </c>
      <c r="H3" s="62" t="s">
        <v>23</v>
      </c>
      <c r="I3" s="62" t="s">
        <v>23</v>
      </c>
      <c r="J3" s="62" t="s">
        <v>23</v>
      </c>
      <c r="K3" s="62" t="s">
        <v>23</v>
      </c>
      <c r="L3" s="62" t="s">
        <v>23</v>
      </c>
      <c r="M3" s="62" t="s">
        <v>23</v>
      </c>
    </row>
    <row r="4" spans="1:13" ht="26.25" x14ac:dyDescent="0.2">
      <c r="A4" s="62" t="str">
        <f>+سهام!A4</f>
        <v>برای ماه منتهی به 1404/05/31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3" t="s">
        <v>24</v>
      </c>
      <c r="B6" s="63" t="s">
        <v>24</v>
      </c>
      <c r="C6" s="63" t="s">
        <v>25</v>
      </c>
      <c r="D6" s="63" t="s">
        <v>25</v>
      </c>
      <c r="E6" s="63" t="s">
        <v>25</v>
      </c>
      <c r="F6" s="63" t="s">
        <v>25</v>
      </c>
      <c r="G6" s="63" t="s">
        <v>25</v>
      </c>
      <c r="I6" s="63" t="s">
        <v>26</v>
      </c>
      <c r="J6" s="63" t="s">
        <v>26</v>
      </c>
      <c r="K6" s="63" t="s">
        <v>26</v>
      </c>
      <c r="L6" s="63" t="s">
        <v>26</v>
      </c>
      <c r="M6" s="63" t="s">
        <v>26</v>
      </c>
    </row>
    <row r="7" spans="1:13" ht="27" thickBot="1" x14ac:dyDescent="0.25">
      <c r="A7" s="41" t="s">
        <v>27</v>
      </c>
      <c r="C7" s="41" t="s">
        <v>28</v>
      </c>
      <c r="E7" s="41" t="s">
        <v>29</v>
      </c>
      <c r="G7" s="41" t="s">
        <v>30</v>
      </c>
      <c r="I7" s="41" t="s">
        <v>28</v>
      </c>
      <c r="K7" s="41" t="s">
        <v>29</v>
      </c>
      <c r="M7" s="41" t="s">
        <v>30</v>
      </c>
    </row>
    <row r="8" spans="1:13" ht="19.5" customHeight="1" x14ac:dyDescent="0.2">
      <c r="A8" s="4" t="s">
        <v>44</v>
      </c>
      <c r="C8" s="6">
        <v>249268770</v>
      </c>
      <c r="E8" s="6">
        <v>0</v>
      </c>
      <c r="G8" s="6">
        <f>+C8-E8</f>
        <v>249268770</v>
      </c>
      <c r="I8" s="6">
        <v>107211315703</v>
      </c>
      <c r="K8" s="6">
        <v>0</v>
      </c>
      <c r="M8" s="6">
        <f>+I8-K8</f>
        <v>107211315703</v>
      </c>
    </row>
    <row r="9" spans="1:13" ht="19.5" customHeight="1" x14ac:dyDescent="0.2">
      <c r="A9" s="4" t="s">
        <v>48</v>
      </c>
      <c r="C9" s="6">
        <v>0</v>
      </c>
      <c r="E9" s="6">
        <v>0</v>
      </c>
      <c r="G9" s="6">
        <f t="shared" ref="G9:G11" si="0">+C9-E9</f>
        <v>0</v>
      </c>
      <c r="I9" s="6">
        <v>38509925891</v>
      </c>
      <c r="K9" s="6">
        <v>0</v>
      </c>
      <c r="M9" s="6">
        <f t="shared" ref="M9:M11" si="1">+I9-K9</f>
        <v>38509925891</v>
      </c>
    </row>
    <row r="10" spans="1:13" ht="19.5" customHeight="1" x14ac:dyDescent="0.2">
      <c r="A10" s="4" t="s">
        <v>48</v>
      </c>
      <c r="C10" s="6">
        <v>63865</v>
      </c>
      <c r="E10" s="6">
        <v>0</v>
      </c>
      <c r="G10" s="6">
        <f t="shared" si="0"/>
        <v>63865</v>
      </c>
      <c r="I10" s="6">
        <v>33312328764</v>
      </c>
      <c r="K10" s="6">
        <v>0</v>
      </c>
      <c r="M10" s="6">
        <f>+I10-K10</f>
        <v>33312328764</v>
      </c>
    </row>
    <row r="11" spans="1:13" ht="19.5" customHeight="1" thickBot="1" x14ac:dyDescent="0.25">
      <c r="A11" s="4" t="s">
        <v>48</v>
      </c>
      <c r="C11" s="6">
        <v>0</v>
      </c>
      <c r="E11" s="6">
        <v>0</v>
      </c>
      <c r="G11" s="6">
        <f t="shared" si="0"/>
        <v>0</v>
      </c>
      <c r="I11" s="6">
        <v>160442</v>
      </c>
      <c r="K11" s="6">
        <v>0</v>
      </c>
      <c r="M11" s="6">
        <f t="shared" si="1"/>
        <v>160442</v>
      </c>
    </row>
    <row r="12" spans="1:13" s="4" customFormat="1" ht="21.75" thickBot="1" x14ac:dyDescent="0.25">
      <c r="A12" s="4" t="s">
        <v>15</v>
      </c>
      <c r="C12" s="12">
        <f>SUM(C8:C11)</f>
        <v>249332635</v>
      </c>
      <c r="E12" s="12">
        <f>SUM(E8:E11)</f>
        <v>0</v>
      </c>
      <c r="G12" s="12">
        <f>SUM(G8:G11)</f>
        <v>249332635</v>
      </c>
      <c r="I12" s="12">
        <f>SUM(I8:I11)</f>
        <v>179033730800</v>
      </c>
      <c r="K12" s="12">
        <f>SUM(K8:K11)</f>
        <v>0</v>
      </c>
      <c r="M12" s="12">
        <f>SUM(M8:M11)</f>
        <v>179033730800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T18"/>
  <sheetViews>
    <sheetView rightToLeft="1" topLeftCell="A4" zoomScale="80" zoomScaleNormal="80" workbookViewId="0">
      <selection activeCell="AA5" sqref="AA5:AA22"/>
    </sheetView>
  </sheetViews>
  <sheetFormatPr defaultRowHeight="22.5" x14ac:dyDescent="0.2"/>
  <cols>
    <col min="1" max="1" width="29.375" style="45" bestFit="1" customWidth="1"/>
    <col min="2" max="2" width="0.875" style="45" customWidth="1"/>
    <col min="3" max="3" width="15.75" style="45" customWidth="1"/>
    <col min="4" max="4" width="0.875" style="45" customWidth="1"/>
    <col min="5" max="5" width="19.25" style="45" customWidth="1"/>
    <col min="6" max="6" width="0.875" style="45" customWidth="1"/>
    <col min="7" max="7" width="19.25" style="45" customWidth="1"/>
    <col min="8" max="8" width="0.875" style="45" customWidth="1"/>
    <col min="9" max="9" width="24.5" style="45" customWidth="1"/>
    <col min="10" max="10" width="0.875" style="45" customWidth="1"/>
    <col min="11" max="11" width="16.625" style="45" customWidth="1"/>
    <col min="12" max="12" width="0.875" style="45" customWidth="1"/>
    <col min="13" max="13" width="20.125" style="45" customWidth="1"/>
    <col min="14" max="14" width="0.875" style="45" customWidth="1"/>
    <col min="15" max="15" width="20.125" style="45" customWidth="1"/>
    <col min="16" max="16" width="0.875" style="45" customWidth="1"/>
    <col min="17" max="17" width="24.5" style="45" customWidth="1"/>
    <col min="18" max="18" width="0.875" style="45" customWidth="1"/>
    <col min="19" max="19" width="17" style="45" bestFit="1" customWidth="1"/>
    <col min="20" max="16384" width="9" style="45"/>
  </cols>
  <sheetData>
    <row r="2" spans="1:20" ht="24" x14ac:dyDescent="0.2">
      <c r="A2" s="64" t="str">
        <f>+سهام!A2</f>
        <v>صندوق سرمایه‌گذاری بخشی صنایع مفید - معدن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20" ht="24" x14ac:dyDescent="0.2">
      <c r="A3" s="64" t="s">
        <v>23</v>
      </c>
      <c r="B3" s="64" t="s">
        <v>23</v>
      </c>
      <c r="C3" s="64" t="s">
        <v>23</v>
      </c>
      <c r="D3" s="64" t="s">
        <v>23</v>
      </c>
      <c r="E3" s="64" t="s">
        <v>23</v>
      </c>
      <c r="F3" s="64" t="s">
        <v>23</v>
      </c>
      <c r="G3" s="64" t="s">
        <v>23</v>
      </c>
      <c r="H3" s="64" t="s">
        <v>23</v>
      </c>
      <c r="I3" s="64" t="s">
        <v>23</v>
      </c>
      <c r="J3" s="64" t="s">
        <v>23</v>
      </c>
      <c r="K3" s="64" t="s">
        <v>23</v>
      </c>
      <c r="L3" s="64" t="s">
        <v>23</v>
      </c>
      <c r="M3" s="64" t="s">
        <v>23</v>
      </c>
      <c r="N3" s="64" t="s">
        <v>23</v>
      </c>
      <c r="O3" s="64" t="s">
        <v>23</v>
      </c>
      <c r="P3" s="64" t="s">
        <v>23</v>
      </c>
      <c r="Q3" s="64" t="s">
        <v>23</v>
      </c>
    </row>
    <row r="4" spans="1:20" ht="24" x14ac:dyDescent="0.2">
      <c r="A4" s="64" t="str">
        <f>+سهام!A4</f>
        <v>برای ماه منتهی به 1404/05/31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20" ht="24.75" thickBot="1" x14ac:dyDescent="0.25">
      <c r="A6" s="64" t="s">
        <v>3</v>
      </c>
      <c r="C6" s="65" t="s">
        <v>25</v>
      </c>
      <c r="D6" s="65" t="s">
        <v>25</v>
      </c>
      <c r="E6" s="65" t="s">
        <v>25</v>
      </c>
      <c r="F6" s="65" t="s">
        <v>25</v>
      </c>
      <c r="G6" s="65" t="s">
        <v>25</v>
      </c>
      <c r="H6" s="65" t="s">
        <v>25</v>
      </c>
      <c r="I6" s="65" t="s">
        <v>25</v>
      </c>
      <c r="K6" s="65" t="s">
        <v>26</v>
      </c>
      <c r="L6" s="65" t="s">
        <v>26</v>
      </c>
      <c r="M6" s="65" t="s">
        <v>26</v>
      </c>
      <c r="N6" s="65" t="s">
        <v>26</v>
      </c>
      <c r="O6" s="65" t="s">
        <v>26</v>
      </c>
      <c r="P6" s="65" t="s">
        <v>26</v>
      </c>
      <c r="Q6" s="65" t="s">
        <v>26</v>
      </c>
    </row>
    <row r="7" spans="1:20" ht="24.75" thickBot="1" x14ac:dyDescent="0.25">
      <c r="A7" s="65" t="s">
        <v>3</v>
      </c>
      <c r="C7" s="46" t="s">
        <v>7</v>
      </c>
      <c r="E7" s="46" t="s">
        <v>31</v>
      </c>
      <c r="G7" s="46" t="s">
        <v>32</v>
      </c>
      <c r="I7" s="46" t="s">
        <v>62</v>
      </c>
      <c r="K7" s="46" t="s">
        <v>7</v>
      </c>
      <c r="M7" s="46" t="s">
        <v>31</v>
      </c>
      <c r="O7" s="46" t="s">
        <v>32</v>
      </c>
      <c r="Q7" s="46" t="s">
        <v>62</v>
      </c>
    </row>
    <row r="8" spans="1:20" ht="24" x14ac:dyDescent="0.45">
      <c r="A8" s="47" t="s">
        <v>49</v>
      </c>
      <c r="C8" s="48">
        <v>0</v>
      </c>
      <c r="D8" s="48"/>
      <c r="E8" s="48">
        <v>0</v>
      </c>
      <c r="F8" s="48"/>
      <c r="G8" s="48">
        <v>0</v>
      </c>
      <c r="H8" s="48"/>
      <c r="I8" s="48">
        <v>0</v>
      </c>
      <c r="J8" s="48"/>
      <c r="K8" s="48">
        <v>1</v>
      </c>
      <c r="L8" s="48"/>
      <c r="M8" s="48">
        <v>1</v>
      </c>
      <c r="N8" s="48"/>
      <c r="O8" s="48">
        <v>9969</v>
      </c>
      <c r="P8" s="48"/>
      <c r="Q8" s="48">
        <f>+M8-O8</f>
        <v>-9968</v>
      </c>
      <c r="S8" s="30"/>
      <c r="T8" s="48"/>
    </row>
    <row r="9" spans="1:20" ht="24" x14ac:dyDescent="0.45">
      <c r="A9" s="47" t="s">
        <v>54</v>
      </c>
      <c r="C9" s="48">
        <v>17487383</v>
      </c>
      <c r="D9" s="48"/>
      <c r="E9" s="48">
        <v>35022461632</v>
      </c>
      <c r="F9" s="48"/>
      <c r="G9" s="48">
        <v>47576382616</v>
      </c>
      <c r="H9" s="48"/>
      <c r="I9" s="48">
        <v>-12553920984</v>
      </c>
      <c r="J9" s="48"/>
      <c r="K9" s="48">
        <v>55717058</v>
      </c>
      <c r="L9" s="48"/>
      <c r="M9" s="48">
        <v>131446044094</v>
      </c>
      <c r="N9" s="48"/>
      <c r="O9" s="48">
        <v>151584492102</v>
      </c>
      <c r="P9" s="48"/>
      <c r="Q9" s="48">
        <f t="shared" ref="Q9:Q13" si="0">+M9-O9</f>
        <v>-20138448008</v>
      </c>
      <c r="S9" s="30"/>
      <c r="T9" s="48"/>
    </row>
    <row r="10" spans="1:20" ht="24" x14ac:dyDescent="0.45">
      <c r="A10" s="47" t="s">
        <v>51</v>
      </c>
      <c r="C10" s="48">
        <v>3825120</v>
      </c>
      <c r="D10" s="48"/>
      <c r="E10" s="48">
        <v>10000620759</v>
      </c>
      <c r="F10" s="48"/>
      <c r="G10" s="48">
        <v>15646654318</v>
      </c>
      <c r="H10" s="48"/>
      <c r="I10" s="48">
        <v>-5646033559</v>
      </c>
      <c r="J10" s="48"/>
      <c r="K10" s="48">
        <v>16023140</v>
      </c>
      <c r="L10" s="48"/>
      <c r="M10" s="48">
        <v>52498761887</v>
      </c>
      <c r="N10" s="48"/>
      <c r="O10" s="48">
        <v>67008661545</v>
      </c>
      <c r="P10" s="48"/>
      <c r="Q10" s="48">
        <f t="shared" si="0"/>
        <v>-14509899658</v>
      </c>
      <c r="S10" s="30"/>
      <c r="T10" s="48"/>
    </row>
    <row r="11" spans="1:20" ht="24" x14ac:dyDescent="0.45">
      <c r="A11" s="47" t="s">
        <v>50</v>
      </c>
      <c r="C11" s="48">
        <v>43305306</v>
      </c>
      <c r="D11" s="48"/>
      <c r="E11" s="48">
        <v>73114639112</v>
      </c>
      <c r="F11" s="48"/>
      <c r="G11" s="48">
        <v>105588033751</v>
      </c>
      <c r="H11" s="48"/>
      <c r="I11" s="48">
        <v>-32473394639</v>
      </c>
      <c r="J11" s="48"/>
      <c r="K11" s="48">
        <v>127950345</v>
      </c>
      <c r="L11" s="48"/>
      <c r="M11" s="48">
        <v>253758526811</v>
      </c>
      <c r="N11" s="48"/>
      <c r="O11" s="48">
        <v>311971594073</v>
      </c>
      <c r="P11" s="48"/>
      <c r="Q11" s="48">
        <f t="shared" si="0"/>
        <v>-58213067262</v>
      </c>
      <c r="S11" s="30"/>
      <c r="T11" s="48"/>
    </row>
    <row r="12" spans="1:20" ht="24" x14ac:dyDescent="0.45">
      <c r="A12" s="47" t="s">
        <v>53</v>
      </c>
      <c r="C12" s="48">
        <v>17590180</v>
      </c>
      <c r="D12" s="48"/>
      <c r="E12" s="48">
        <v>31203027477</v>
      </c>
      <c r="F12" s="48"/>
      <c r="G12" s="48">
        <v>38686855998</v>
      </c>
      <c r="H12" s="48"/>
      <c r="I12" s="48">
        <v>-7483828521</v>
      </c>
      <c r="J12" s="48"/>
      <c r="K12" s="48">
        <v>92834315</v>
      </c>
      <c r="L12" s="48"/>
      <c r="M12" s="48">
        <v>203053367732</v>
      </c>
      <c r="N12" s="48"/>
      <c r="O12" s="48">
        <v>204170240352</v>
      </c>
      <c r="P12" s="48"/>
      <c r="Q12" s="48">
        <f t="shared" si="0"/>
        <v>-1116872620</v>
      </c>
      <c r="S12" s="30"/>
      <c r="T12" s="48"/>
    </row>
    <row r="13" spans="1:20" ht="24.75" thickBot="1" x14ac:dyDescent="0.5">
      <c r="A13" s="47" t="s">
        <v>47</v>
      </c>
      <c r="C13" s="48">
        <v>462357</v>
      </c>
      <c r="D13" s="48"/>
      <c r="E13" s="48">
        <v>4628405379</v>
      </c>
      <c r="F13" s="48"/>
      <c r="G13" s="48">
        <v>6197377464</v>
      </c>
      <c r="H13" s="48"/>
      <c r="I13" s="48">
        <v>-1568972085</v>
      </c>
      <c r="J13" s="48"/>
      <c r="K13" s="48">
        <v>5320866</v>
      </c>
      <c r="L13" s="48"/>
      <c r="M13" s="48">
        <v>56278454822</v>
      </c>
      <c r="N13" s="48"/>
      <c r="O13" s="48">
        <v>71325256663</v>
      </c>
      <c r="P13" s="48"/>
      <c r="Q13" s="48">
        <f t="shared" si="0"/>
        <v>-15046801841</v>
      </c>
      <c r="S13" s="30"/>
      <c r="T13" s="48"/>
    </row>
    <row r="14" spans="1:20" ht="24.75" thickBot="1" x14ac:dyDescent="0.25">
      <c r="C14" s="48"/>
      <c r="D14" s="48"/>
      <c r="E14" s="52">
        <f>SUM(E8:E13)</f>
        <v>153969154359</v>
      </c>
      <c r="F14" s="53"/>
      <c r="G14" s="52">
        <f>SUM(G8:G13)</f>
        <v>213695304147</v>
      </c>
      <c r="H14" s="53"/>
      <c r="I14" s="52">
        <f>SUM(I8:I13)</f>
        <v>-59726149788</v>
      </c>
      <c r="J14" s="53"/>
      <c r="K14" s="53" t="s">
        <v>15</v>
      </c>
      <c r="L14" s="53"/>
      <c r="M14" s="52">
        <f>SUM(M8:M13)</f>
        <v>697035155347</v>
      </c>
      <c r="N14" s="53"/>
      <c r="O14" s="52">
        <f>SUM(O8:O13)</f>
        <v>806060254704</v>
      </c>
      <c r="P14" s="53"/>
      <c r="Q14" s="52">
        <f>SUM(Q8:Q13)</f>
        <v>-109025099357</v>
      </c>
    </row>
    <row r="15" spans="1:20" ht="23.25" thickTop="1" x14ac:dyDescent="0.2"/>
    <row r="16" spans="1:20" x14ac:dyDescent="0.2">
      <c r="I16" s="49"/>
      <c r="Q16" s="49"/>
    </row>
    <row r="17" spans="9:17" x14ac:dyDescent="0.45">
      <c r="I17" s="55"/>
      <c r="Q17" s="49"/>
    </row>
    <row r="18" spans="9:17" x14ac:dyDescent="0.2">
      <c r="I18" s="48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2025-08-29T17:16:00Z</dcterms:modified>
</cp:coreProperties>
</file>