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7\بخشی\"/>
    </mc:Choice>
  </mc:AlternateContent>
  <xr:revisionPtr revIDLastSave="0" documentId="13_ncr:1_{481CA36E-E055-4D73-8488-0A955D3B654D}" xr6:coauthVersionLast="47" xr6:coauthVersionMax="47" xr10:uidLastSave="{00000000-0000-0000-0000-000000000000}"/>
  <bookViews>
    <workbookView xWindow="-120" yWindow="-120" windowWidth="29040" windowHeight="15720" tabRatio="798" activeTab="5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ود سهام" sheetId="4" r:id="rId5"/>
    <sheet name="درآمد سپرده بانکی" sheetId="8" r:id="rId6"/>
    <sheet name="سایر درآمدها" sheetId="11" state="hidden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فروش'!$K$6:$Q$56</definedName>
    <definedName name="_xlnm._FilterDatabase" localSheetId="0" hidden="1">سهام!$A$6:$A$38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0" i="1" l="1"/>
  <c r="I50" i="1"/>
  <c r="Q9" i="5" l="1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8" i="5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8" i="6"/>
  <c r="S47" i="4"/>
  <c r="S4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8" i="4"/>
  <c r="M8" i="4"/>
  <c r="I8" i="4"/>
  <c r="I6" i="2" l="1"/>
  <c r="C6" i="2"/>
  <c r="Y56" i="1"/>
  <c r="I49" i="4"/>
  <c r="K49" i="4"/>
  <c r="M49" i="4"/>
  <c r="Q49" i="4"/>
  <c r="O49" i="4"/>
  <c r="O56" i="6"/>
  <c r="M56" i="6"/>
  <c r="O49" i="5"/>
  <c r="M49" i="5"/>
  <c r="I49" i="5" l="1"/>
  <c r="I56" i="6"/>
  <c r="Q56" i="6"/>
  <c r="S49" i="4"/>
  <c r="Q49" i="5"/>
  <c r="G56" i="6"/>
  <c r="E56" i="6"/>
  <c r="K56" i="1"/>
  <c r="O56" i="1"/>
  <c r="E49" i="5"/>
  <c r="G49" i="5"/>
  <c r="C9" i="3"/>
  <c r="C8" i="8" s="1"/>
  <c r="G56" i="1"/>
  <c r="E56" i="1"/>
  <c r="W56" i="1" l="1"/>
  <c r="U56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Q16" i="7" l="1"/>
  <c r="Q24" i="7"/>
  <c r="Q32" i="7"/>
  <c r="Q40" i="7"/>
  <c r="Q48" i="7"/>
  <c r="Q56" i="7"/>
  <c r="Q64" i="7"/>
  <c r="Q43" i="7"/>
  <c r="Q59" i="7"/>
  <c r="Q53" i="7"/>
  <c r="Q9" i="7"/>
  <c r="Q17" i="7"/>
  <c r="Q25" i="7"/>
  <c r="Q33" i="7"/>
  <c r="Q41" i="7"/>
  <c r="Q49" i="7"/>
  <c r="Q57" i="7"/>
  <c r="Q35" i="7"/>
  <c r="Q45" i="7"/>
  <c r="Q10" i="7"/>
  <c r="Q18" i="7"/>
  <c r="Q26" i="7"/>
  <c r="Q34" i="7"/>
  <c r="Q42" i="7"/>
  <c r="Q50" i="7"/>
  <c r="Q58" i="7"/>
  <c r="Q27" i="7"/>
  <c r="Q37" i="7"/>
  <c r="Q11" i="7"/>
  <c r="Q19" i="7"/>
  <c r="Q51" i="7"/>
  <c r="Q61" i="7"/>
  <c r="Q12" i="7"/>
  <c r="Q20" i="7"/>
  <c r="Q28" i="7"/>
  <c r="Q36" i="7"/>
  <c r="Q44" i="7"/>
  <c r="Q52" i="7"/>
  <c r="Q60" i="7"/>
  <c r="Q13" i="7"/>
  <c r="Q21" i="7"/>
  <c r="Q29" i="7"/>
  <c r="Q55" i="7"/>
  <c r="Q14" i="7"/>
  <c r="Q22" i="7"/>
  <c r="Q30" i="7"/>
  <c r="Q38" i="7"/>
  <c r="Q46" i="7"/>
  <c r="Q54" i="7"/>
  <c r="Q62" i="7"/>
  <c r="Q15" i="7"/>
  <c r="Q23" i="7"/>
  <c r="Q31" i="7"/>
  <c r="Q39" i="7"/>
  <c r="Q47" i="7"/>
  <c r="Q63" i="7"/>
  <c r="Q8" i="7"/>
  <c r="M46" i="7"/>
  <c r="C46" i="7"/>
  <c r="O46" i="7"/>
  <c r="E46" i="7"/>
  <c r="G46" i="7"/>
  <c r="M9" i="7"/>
  <c r="M17" i="7"/>
  <c r="M25" i="7"/>
  <c r="M33" i="7"/>
  <c r="M41" i="7"/>
  <c r="M50" i="7"/>
  <c r="M58" i="7"/>
  <c r="M63" i="7"/>
  <c r="M10" i="7"/>
  <c r="M18" i="7"/>
  <c r="M26" i="7"/>
  <c r="M34" i="7"/>
  <c r="M42" i="7"/>
  <c r="M51" i="7"/>
  <c r="M59" i="7"/>
  <c r="M53" i="7"/>
  <c r="M49" i="7"/>
  <c r="M11" i="7"/>
  <c r="M19" i="7"/>
  <c r="M27" i="7"/>
  <c r="M35" i="7"/>
  <c r="M43" i="7"/>
  <c r="M52" i="7"/>
  <c r="M60" i="7"/>
  <c r="M61" i="7"/>
  <c r="M57" i="7"/>
  <c r="M12" i="7"/>
  <c r="M20" i="7"/>
  <c r="M28" i="7"/>
  <c r="M36" i="7"/>
  <c r="M44" i="7"/>
  <c r="M32" i="7"/>
  <c r="M13" i="7"/>
  <c r="M21" i="7"/>
  <c r="M29" i="7"/>
  <c r="M37" i="7"/>
  <c r="M45" i="7"/>
  <c r="M54" i="7"/>
  <c r="M62" i="7"/>
  <c r="M55" i="7"/>
  <c r="M40" i="7"/>
  <c r="M14" i="7"/>
  <c r="M22" i="7"/>
  <c r="M30" i="7"/>
  <c r="M38" i="7"/>
  <c r="M47" i="7"/>
  <c r="M24" i="7"/>
  <c r="M15" i="7"/>
  <c r="M23" i="7"/>
  <c r="M31" i="7"/>
  <c r="M39" i="7"/>
  <c r="M48" i="7"/>
  <c r="M56" i="7"/>
  <c r="M64" i="7"/>
  <c r="M16" i="7"/>
  <c r="M8" i="7"/>
  <c r="C56" i="7"/>
  <c r="C57" i="7"/>
  <c r="C58" i="7"/>
  <c r="C59" i="7"/>
  <c r="C53" i="7"/>
  <c r="C52" i="7"/>
  <c r="C55" i="7"/>
  <c r="C63" i="7"/>
  <c r="C54" i="7"/>
  <c r="O63" i="7"/>
  <c r="E63" i="7"/>
  <c r="G63" i="7"/>
  <c r="C62" i="7"/>
  <c r="C13" i="7"/>
  <c r="C21" i="7"/>
  <c r="C29" i="7"/>
  <c r="C37" i="7"/>
  <c r="C45" i="7"/>
  <c r="C14" i="7"/>
  <c r="C22" i="7"/>
  <c r="C30" i="7"/>
  <c r="C38" i="7"/>
  <c r="C47" i="7"/>
  <c r="C60" i="7"/>
  <c r="C15" i="7"/>
  <c r="C23" i="7"/>
  <c r="C31" i="7"/>
  <c r="C39" i="7"/>
  <c r="C48" i="7"/>
  <c r="C64" i="7"/>
  <c r="C16" i="7"/>
  <c r="C24" i="7"/>
  <c r="C32" i="7"/>
  <c r="C40" i="7"/>
  <c r="C49" i="7"/>
  <c r="C8" i="7"/>
  <c r="C10" i="7"/>
  <c r="C18" i="7"/>
  <c r="C26" i="7"/>
  <c r="C34" i="7"/>
  <c r="C42" i="7"/>
  <c r="C51" i="7"/>
  <c r="C19" i="7"/>
  <c r="C41" i="7"/>
  <c r="C44" i="7"/>
  <c r="C43" i="7"/>
  <c r="C61" i="7"/>
  <c r="C27" i="7"/>
  <c r="C50" i="7"/>
  <c r="C25" i="7"/>
  <c r="C9" i="7"/>
  <c r="C28" i="7"/>
  <c r="C11" i="7"/>
  <c r="C33" i="7"/>
  <c r="C36" i="7"/>
  <c r="C12" i="7"/>
  <c r="C35" i="7"/>
  <c r="C17" i="7"/>
  <c r="C20" i="7"/>
  <c r="E61" i="7"/>
  <c r="O14" i="7"/>
  <c r="O22" i="7"/>
  <c r="O30" i="7"/>
  <c r="O38" i="7"/>
  <c r="O47" i="7"/>
  <c r="O55" i="7"/>
  <c r="E9" i="7"/>
  <c r="E17" i="7"/>
  <c r="E25" i="7"/>
  <c r="E33" i="7"/>
  <c r="E41" i="7"/>
  <c r="E50" i="7"/>
  <c r="E58" i="7"/>
  <c r="O15" i="7"/>
  <c r="O23" i="7"/>
  <c r="O31" i="7"/>
  <c r="O39" i="7"/>
  <c r="O48" i="7"/>
  <c r="O56" i="7"/>
  <c r="E10" i="7"/>
  <c r="E18" i="7"/>
  <c r="E26" i="7"/>
  <c r="E34" i="7"/>
  <c r="E42" i="7"/>
  <c r="E51" i="7"/>
  <c r="E59" i="7"/>
  <c r="E62" i="7"/>
  <c r="O16" i="7"/>
  <c r="O24" i="7"/>
  <c r="O32" i="7"/>
  <c r="O40" i="7"/>
  <c r="O49" i="7"/>
  <c r="O57" i="7"/>
  <c r="E11" i="7"/>
  <c r="E19" i="7"/>
  <c r="E27" i="7"/>
  <c r="E35" i="7"/>
  <c r="E43" i="7"/>
  <c r="E52" i="7"/>
  <c r="E60" i="7"/>
  <c r="O9" i="7"/>
  <c r="O17" i="7"/>
  <c r="O25" i="7"/>
  <c r="O33" i="7"/>
  <c r="O41" i="7"/>
  <c r="O50" i="7"/>
  <c r="O58" i="7"/>
  <c r="E12" i="7"/>
  <c r="E20" i="7"/>
  <c r="E28" i="7"/>
  <c r="E36" i="7"/>
  <c r="E44" i="7"/>
  <c r="E53" i="7"/>
  <c r="E64" i="7"/>
  <c r="O61" i="7"/>
  <c r="O10" i="7"/>
  <c r="O18" i="7"/>
  <c r="O26" i="7"/>
  <c r="O34" i="7"/>
  <c r="O42" i="7"/>
  <c r="O51" i="7"/>
  <c r="O59" i="7"/>
  <c r="E13" i="7"/>
  <c r="E21" i="7"/>
  <c r="E29" i="7"/>
  <c r="E37" i="7"/>
  <c r="E45" i="7"/>
  <c r="E54" i="7"/>
  <c r="E8" i="7"/>
  <c r="O62" i="7"/>
  <c r="O12" i="7"/>
  <c r="O20" i="7"/>
  <c r="O28" i="7"/>
  <c r="O36" i="7"/>
  <c r="O44" i="7"/>
  <c r="O53" i="7"/>
  <c r="O64" i="7"/>
  <c r="E15" i="7"/>
  <c r="E23" i="7"/>
  <c r="E31" i="7"/>
  <c r="E39" i="7"/>
  <c r="E48" i="7"/>
  <c r="E56" i="7"/>
  <c r="O27" i="7"/>
  <c r="O60" i="7"/>
  <c r="E38" i="7"/>
  <c r="E40" i="7"/>
  <c r="E14" i="7"/>
  <c r="E47" i="7"/>
  <c r="O37" i="7"/>
  <c r="E16" i="7"/>
  <c r="E49" i="7"/>
  <c r="O11" i="7"/>
  <c r="O43" i="7"/>
  <c r="E22" i="7"/>
  <c r="E55" i="7"/>
  <c r="O8" i="7"/>
  <c r="O35" i="7"/>
  <c r="O13" i="7"/>
  <c r="O45" i="7"/>
  <c r="E24" i="7"/>
  <c r="E57" i="7"/>
  <c r="O19" i="7"/>
  <c r="O52" i="7"/>
  <c r="E30" i="7"/>
  <c r="O21" i="7"/>
  <c r="O54" i="7"/>
  <c r="E32" i="7"/>
  <c r="O29" i="7"/>
  <c r="G13" i="7"/>
  <c r="G21" i="7"/>
  <c r="I21" i="7" s="1"/>
  <c r="G29" i="7"/>
  <c r="G37" i="7"/>
  <c r="G45" i="7"/>
  <c r="G54" i="7"/>
  <c r="G62" i="7"/>
  <c r="G14" i="7"/>
  <c r="G22" i="7"/>
  <c r="G30" i="7"/>
  <c r="G38" i="7"/>
  <c r="G47" i="7"/>
  <c r="G55" i="7"/>
  <c r="G64" i="7"/>
  <c r="G15" i="7"/>
  <c r="G23" i="7"/>
  <c r="G31" i="7"/>
  <c r="G39" i="7"/>
  <c r="G48" i="7"/>
  <c r="G56" i="7"/>
  <c r="G8" i="7"/>
  <c r="G16" i="7"/>
  <c r="G24" i="7"/>
  <c r="G32" i="7"/>
  <c r="G40" i="7"/>
  <c r="G49" i="7"/>
  <c r="G57" i="7"/>
  <c r="G9" i="7"/>
  <c r="G17" i="7"/>
  <c r="G25" i="7"/>
  <c r="G33" i="7"/>
  <c r="G41" i="7"/>
  <c r="G50" i="7"/>
  <c r="G58" i="7"/>
  <c r="G11" i="7"/>
  <c r="G19" i="7"/>
  <c r="G27" i="7"/>
  <c r="G35" i="7"/>
  <c r="G43" i="7"/>
  <c r="G52" i="7"/>
  <c r="G60" i="7"/>
  <c r="I60" i="7" s="1"/>
  <c r="G26" i="7"/>
  <c r="G59" i="7"/>
  <c r="G36" i="7"/>
  <c r="G61" i="7"/>
  <c r="G10" i="7"/>
  <c r="G42" i="7"/>
  <c r="G12" i="7"/>
  <c r="G44" i="7"/>
  <c r="G28" i="7"/>
  <c r="G18" i="7"/>
  <c r="G51" i="7"/>
  <c r="G20" i="7"/>
  <c r="G53" i="7"/>
  <c r="G34" i="7"/>
  <c r="M9" i="3"/>
  <c r="G8" i="8" s="1"/>
  <c r="G9" i="8" s="1"/>
  <c r="I8" i="8" s="1"/>
  <c r="K9" i="3"/>
  <c r="I9" i="3"/>
  <c r="G9" i="3"/>
  <c r="E9" i="3"/>
  <c r="C9" i="8"/>
  <c r="C8" i="10" s="1"/>
  <c r="E9" i="2"/>
  <c r="I48" i="7" l="1"/>
  <c r="I39" i="7"/>
  <c r="I52" i="7"/>
  <c r="I23" i="7"/>
  <c r="I30" i="7"/>
  <c r="I42" i="7"/>
  <c r="I55" i="7"/>
  <c r="S64" i="7"/>
  <c r="I53" i="7"/>
  <c r="I10" i="7"/>
  <c r="I16" i="7"/>
  <c r="I62" i="7"/>
  <c r="I44" i="7"/>
  <c r="I28" i="7"/>
  <c r="I34" i="7"/>
  <c r="I8" i="7"/>
  <c r="I59" i="7"/>
  <c r="I41" i="7"/>
  <c r="I47" i="7"/>
  <c r="I24" i="7"/>
  <c r="I36" i="7"/>
  <c r="I56" i="7"/>
  <c r="I61" i="7"/>
  <c r="I27" i="7"/>
  <c r="I37" i="7"/>
  <c r="I29" i="7"/>
  <c r="I31" i="7"/>
  <c r="I19" i="7"/>
  <c r="I9" i="7"/>
  <c r="I58" i="7"/>
  <c r="I50" i="7"/>
  <c r="I12" i="7"/>
  <c r="I35" i="7"/>
  <c r="I20" i="7"/>
  <c r="I18" i="7"/>
  <c r="I11" i="7"/>
  <c r="I32" i="7"/>
  <c r="I22" i="7"/>
  <c r="I13" i="7"/>
  <c r="S11" i="7"/>
  <c r="S53" i="7"/>
  <c r="S9" i="7"/>
  <c r="S16" i="7"/>
  <c r="S31" i="7"/>
  <c r="S30" i="7"/>
  <c r="S60" i="7"/>
  <c r="I54" i="7"/>
  <c r="I49" i="7"/>
  <c r="I63" i="7"/>
  <c r="I51" i="7"/>
  <c r="I40" i="7"/>
  <c r="S59" i="7"/>
  <c r="S10" i="7"/>
  <c r="S17" i="7"/>
  <c r="S24" i="7"/>
  <c r="S39" i="7"/>
  <c r="S38" i="7"/>
  <c r="S21" i="7"/>
  <c r="I43" i="7"/>
  <c r="I33" i="7"/>
  <c r="I15" i="7"/>
  <c r="I14" i="7"/>
  <c r="S58" i="7"/>
  <c r="S19" i="7"/>
  <c r="S51" i="7"/>
  <c r="S8" i="7"/>
  <c r="S23" i="7"/>
  <c r="S22" i="7"/>
  <c r="S52" i="7"/>
  <c r="I25" i="7"/>
  <c r="I46" i="7"/>
  <c r="S50" i="7"/>
  <c r="S57" i="7"/>
  <c r="S27" i="7"/>
  <c r="S61" i="7"/>
  <c r="S15" i="7"/>
  <c r="S14" i="7"/>
  <c r="S44" i="7"/>
  <c r="I17" i="7"/>
  <c r="I64" i="7"/>
  <c r="S42" i="7"/>
  <c r="S49" i="7"/>
  <c r="S56" i="7"/>
  <c r="S35" i="7"/>
  <c r="S43" i="7"/>
  <c r="S13" i="7"/>
  <c r="S36" i="7"/>
  <c r="I45" i="7"/>
  <c r="S34" i="7"/>
  <c r="S41" i="7"/>
  <c r="S48" i="7"/>
  <c r="S63" i="7"/>
  <c r="S62" i="7"/>
  <c r="S45" i="7"/>
  <c r="S28" i="7"/>
  <c r="I57" i="7"/>
  <c r="S26" i="7"/>
  <c r="S33" i="7"/>
  <c r="S40" i="7"/>
  <c r="S55" i="7"/>
  <c r="S54" i="7"/>
  <c r="S37" i="7"/>
  <c r="S20" i="7"/>
  <c r="I26" i="7"/>
  <c r="I38" i="7"/>
  <c r="S18" i="7"/>
  <c r="S25" i="7"/>
  <c r="S32" i="7"/>
  <c r="S47" i="7"/>
  <c r="S46" i="7"/>
  <c r="S29" i="7"/>
  <c r="S12" i="7"/>
  <c r="Q65" i="7"/>
  <c r="C65" i="7"/>
  <c r="M65" i="7"/>
  <c r="E8" i="8"/>
  <c r="E9" i="8" s="1"/>
  <c r="G65" i="7"/>
  <c r="I9" i="8"/>
  <c r="E65" i="7"/>
  <c r="O65" i="7"/>
  <c r="G9" i="2"/>
  <c r="C9" i="2"/>
  <c r="I9" i="2"/>
  <c r="S65" i="7" l="1"/>
  <c r="I65" i="7"/>
  <c r="K9" i="2"/>
  <c r="U39" i="7" l="1"/>
  <c r="U9" i="7"/>
  <c r="U8" i="7"/>
  <c r="U27" i="7"/>
  <c r="U35" i="7"/>
  <c r="U62" i="7"/>
  <c r="U37" i="7"/>
  <c r="U12" i="7"/>
  <c r="U21" i="7"/>
  <c r="U15" i="7"/>
  <c r="U28" i="7"/>
  <c r="U38" i="7"/>
  <c r="U16" i="7"/>
  <c r="U23" i="7"/>
  <c r="U61" i="7"/>
  <c r="U43" i="7"/>
  <c r="U45" i="7"/>
  <c r="U20" i="7"/>
  <c r="U31" i="7"/>
  <c r="U22" i="7"/>
  <c r="U13" i="7"/>
  <c r="U18" i="7"/>
  <c r="U59" i="7"/>
  <c r="U30" i="7"/>
  <c r="U52" i="7"/>
  <c r="U14" i="7"/>
  <c r="U36" i="7"/>
  <c r="U26" i="7"/>
  <c r="U25" i="7"/>
  <c r="U32" i="7"/>
  <c r="U42" i="7"/>
  <c r="U47" i="7"/>
  <c r="U19" i="7"/>
  <c r="U49" i="7"/>
  <c r="U55" i="7"/>
  <c r="U53" i="7"/>
  <c r="U56" i="7"/>
  <c r="U29" i="7"/>
  <c r="U10" i="7"/>
  <c r="U60" i="7"/>
  <c r="U24" i="7"/>
  <c r="U44" i="7"/>
  <c r="U34" i="7"/>
  <c r="U33" i="7"/>
  <c r="U41" i="7"/>
  <c r="U11" i="7"/>
  <c r="U48" i="7"/>
  <c r="U46" i="7"/>
  <c r="U51" i="7"/>
  <c r="U63" i="7"/>
  <c r="U17" i="7"/>
  <c r="U58" i="7"/>
  <c r="U64" i="7"/>
  <c r="U40" i="7"/>
  <c r="U50" i="7"/>
  <c r="U57" i="7"/>
  <c r="U54" i="7"/>
  <c r="C7" i="10"/>
  <c r="C9" i="10" s="1"/>
  <c r="K46" i="7"/>
  <c r="K63" i="7"/>
  <c r="K15" i="7"/>
  <c r="K39" i="7"/>
  <c r="K60" i="7"/>
  <c r="K13" i="7"/>
  <c r="K23" i="7"/>
  <c r="K14" i="7"/>
  <c r="K10" i="7"/>
  <c r="K40" i="7"/>
  <c r="K43" i="7"/>
  <c r="K18" i="7"/>
  <c r="K37" i="7"/>
  <c r="K32" i="7"/>
  <c r="K49" i="7"/>
  <c r="K36" i="7"/>
  <c r="K58" i="7"/>
  <c r="K44" i="7"/>
  <c r="K52" i="7"/>
  <c r="K61" i="7"/>
  <c r="K50" i="7"/>
  <c r="K8" i="7"/>
  <c r="K55" i="7"/>
  <c r="K35" i="7"/>
  <c r="K9" i="7"/>
  <c r="K25" i="7"/>
  <c r="K26" i="7"/>
  <c r="K56" i="7"/>
  <c r="K59" i="7"/>
  <c r="K41" i="7"/>
  <c r="K53" i="7"/>
  <c r="K42" i="7"/>
  <c r="K51" i="7"/>
  <c r="K30" i="7"/>
  <c r="K45" i="7"/>
  <c r="K19" i="7"/>
  <c r="K24" i="7"/>
  <c r="K17" i="7"/>
  <c r="K48" i="7"/>
  <c r="K64" i="7"/>
  <c r="K12" i="7"/>
  <c r="K54" i="7"/>
  <c r="K33" i="7"/>
  <c r="K57" i="7"/>
  <c r="K34" i="7"/>
  <c r="K31" i="7"/>
  <c r="K47" i="7"/>
  <c r="K22" i="7"/>
  <c r="K29" i="7"/>
  <c r="K11" i="7"/>
  <c r="K27" i="7"/>
  <c r="K20" i="7"/>
  <c r="K28" i="7"/>
  <c r="K38" i="7"/>
  <c r="K62" i="7"/>
  <c r="K21" i="7"/>
  <c r="K16" i="7"/>
  <c r="E8" i="10" l="1"/>
  <c r="E7" i="10"/>
  <c r="K65" i="7"/>
  <c r="U65" i="7"/>
  <c r="E9" i="10" l="1"/>
</calcChain>
</file>

<file path=xl/sharedStrings.xml><?xml version="1.0" encoding="utf-8"?>
<sst xmlns="http://schemas.openxmlformats.org/spreadsheetml/2006/main" count="873" uniqueCount="127">
  <si>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</si>
  <si>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</si>
  <si>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</si>
  <si>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</si>
  <si>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</si>
  <si>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</si>
  <si>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</si>
  <si>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</si>
  <si>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</si>
  <si>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</si>
  <si>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</si>
  <si>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</si>
  <si>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</si>
  <si>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</si>
  <si>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</si>
  <si>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</si>
  <si>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</si>
  <si>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</si>
  <si>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</si>
  <si>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</si>
  <si>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</si>
  <si>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</si>
  <si>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</si>
  <si>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</si>
  <si>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</si>
  <si>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</si>
  <si>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</si>
  <si>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</si>
  <si>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</si>
  <si>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</si>
  <si>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</si>
  <si>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</si>
  <si>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</si>
  <si>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</si>
  <si>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</si>
  <si>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</si>
  <si>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</si>
  <si>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</si>
  <si>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</si>
  <si>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</si>
  <si>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</si>
  <si>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</si>
  <si>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</si>
  <si>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</si>
  <si>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</si>
  <si>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</si>
  <si>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</si>
  <si>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</si>
  <si>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</si>
  <si>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</si>
  <si>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</si>
  <si>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</si>
  <si>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</si>
  <si>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</si>
  <si>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</si>
  <si>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</si>
  <si>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</si>
  <si>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</si>
  <si>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</si>
  <si>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</si>
  <si>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</si>
  <si>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</si>
  <si>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</si>
  <si>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</si>
  <si>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</si>
  <si>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</si>
  <si>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</si>
  <si>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</si>
  <si>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</si>
  <si>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</si>
  <si>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</si>
  <si>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</si>
  <si>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</si>
  <si>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</si>
  <si>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</si>
  <si>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</si>
  <si>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</si>
  <si>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</si>
  <si>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</si>
  <si>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</si>
  <si>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</si>
  <si>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</si>
  <si>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</si>
  <si>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</si>
  <si>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</si>
  <si>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</si>
  <si>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</si>
  <si>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</si>
  <si>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</si>
  <si>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</si>
  <si>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</si>
  <si>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</si>
  <si>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</si>
  <si>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</si>
  <si>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</si>
  <si>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</si>
  <si>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</si>
  <si>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</si>
  <si>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</si>
  <si>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</si>
  <si>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</si>
  <si>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</si>
  <si>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</si>
  <si>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</si>
  <si>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</si>
  <si>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</si>
  <si>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</si>
  <si>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</si>
  <si>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</si>
  <si>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</si>
  <si>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</si>
  <si>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</si>
  <si>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</si>
  <si>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</si>
  <si>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</si>
  <si>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</si>
  <si>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</si>
  <si>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</si>
  <si>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</si>
  <si>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</si>
  <si>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</si>
  <si>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صنایع غذایی رضوی</t>
  </si>
  <si>
    <t>بیمه نوین</t>
  </si>
  <si>
    <t>سیمان‌هگمتان‌</t>
  </si>
  <si>
    <t>1404/06/31</t>
  </si>
  <si>
    <t>برای ماه منتهی به 1404/07/30</t>
  </si>
  <si>
    <t>1404/07/30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</si>
</sst>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  <font>
      <sz val="10"/>
      <color theme="1"/>
      <name val="IRAN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1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3" fontId="29" fillId="0" borderId="0" xfId="0" applyNumberFormat="1" applyFont="1"/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 wrapText="1" readingOrder="2"/>
    </xf>
    <xf numFmtId="164" fontId="2" fillId="0" borderId="0" xfId="2" applyNumberFormat="1" applyFont="1" applyFill="1" applyAlignment="1">
      <alignment horizontal="center"/>
    </xf>
    <xf numFmtId="3" fontId="12" fillId="0" borderId="0" xfId="0" applyNumberFormat="1" applyFont="1"/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57"/>
  <sheetViews>
    <sheetView rightToLeft="1" topLeftCell="A34" zoomScale="70" zoomScaleNormal="70" workbookViewId="0">
      <selection activeCell="E31" sqref="E31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16384" width="9" style="2"/>
  </cols>
  <sheetData>
    <row r="2" spans="1:1022 1025:2048 2051:3072 3074:14336 14338:15359 15362:16382" ht="26.25" x14ac:dyDescent="0.2">
      <c r="A2" s="58" t="s">
        <v>80</v>
      </c>
      <c r="B2" s="58" t="s">
        <v>0</v>
      </c>
      <c r="C2" s="58" t="s">
        <v>0</v>
      </c>
      <c r="D2" s="58" t="s">
        <v>0</v>
      </c>
      <c r="E2" s="58" t="s">
        <v>0</v>
      </c>
      <c r="F2" s="58" t="s">
        <v>0</v>
      </c>
      <c r="G2" s="58" t="s">
        <v>0</v>
      </c>
      <c r="H2" s="58" t="s">
        <v>0</v>
      </c>
      <c r="I2" s="58" t="s">
        <v>0</v>
      </c>
      <c r="J2" s="58" t="s">
        <v>0</v>
      </c>
      <c r="K2" s="58" t="s">
        <v>0</v>
      </c>
      <c r="L2" s="58" t="s">
        <v>0</v>
      </c>
      <c r="M2" s="58" t="s">
        <v>0</v>
      </c>
      <c r="N2" s="58" t="s">
        <v>0</v>
      </c>
      <c r="O2" s="58" t="s">
        <v>0</v>
      </c>
      <c r="P2" s="58" t="s">
        <v>0</v>
      </c>
      <c r="Q2" s="58" t="s">
        <v>0</v>
      </c>
      <c r="R2" s="58" t="s">
        <v>0</v>
      </c>
      <c r="S2" s="58" t="s">
        <v>0</v>
      </c>
      <c r="T2" s="58" t="s">
        <v>0</v>
      </c>
      <c r="U2" s="58" t="s">
        <v>0</v>
      </c>
      <c r="V2" s="58" t="s">
        <v>0</v>
      </c>
      <c r="W2" s="58" t="s">
        <v>0</v>
      </c>
      <c r="X2" s="58" t="s">
        <v>0</v>
      </c>
      <c r="Y2" s="58" t="s">
        <v>0</v>
      </c>
    </row>
    <row r="3" spans="1:1022 1025:2048 2051:3072 3074:14336 14338:15359 15362:16382" ht="26.25" x14ac:dyDescent="0.2">
      <c r="A3" s="58" t="s">
        <v>1</v>
      </c>
      <c r="B3" s="58" t="s">
        <v>1</v>
      </c>
      <c r="C3" s="58" t="s">
        <v>1</v>
      </c>
      <c r="D3" s="58" t="s">
        <v>1</v>
      </c>
      <c r="E3" s="58" t="s">
        <v>1</v>
      </c>
      <c r="F3" s="58" t="s">
        <v>1</v>
      </c>
      <c r="G3" s="58" t="s">
        <v>1</v>
      </c>
      <c r="H3" s="58" t="s">
        <v>1</v>
      </c>
      <c r="I3" s="58" t="s">
        <v>1</v>
      </c>
      <c r="J3" s="58" t="s">
        <v>1</v>
      </c>
      <c r="K3" s="58" t="s">
        <v>1</v>
      </c>
      <c r="L3" s="58" t="s">
        <v>1</v>
      </c>
      <c r="M3" s="58" t="s">
        <v>1</v>
      </c>
      <c r="N3" s="58" t="s">
        <v>1</v>
      </c>
      <c r="O3" s="58" t="s">
        <v>1</v>
      </c>
      <c r="P3" s="58" t="s">
        <v>1</v>
      </c>
      <c r="Q3" s="58" t="s">
        <v>1</v>
      </c>
      <c r="R3" s="58" t="s">
        <v>1</v>
      </c>
      <c r="S3" s="58" t="s">
        <v>1</v>
      </c>
      <c r="T3" s="58" t="s">
        <v>1</v>
      </c>
      <c r="U3" s="58" t="s">
        <v>1</v>
      </c>
      <c r="V3" s="58" t="s">
        <v>1</v>
      </c>
      <c r="W3" s="58" t="s">
        <v>1</v>
      </c>
      <c r="X3" s="58" t="s">
        <v>1</v>
      </c>
      <c r="Y3" s="58" t="s">
        <v>1</v>
      </c>
    </row>
    <row r="4" spans="1:1022 1025:2048 2051:3072 3074:14336 14338:15359 15362:16382" ht="26.25" x14ac:dyDescent="0.2">
      <c r="A4" s="58" t="s">
        <v>125</v>
      </c>
      <c r="B4" s="58" t="s">
        <v>2</v>
      </c>
      <c r="C4" s="58" t="s">
        <v>2</v>
      </c>
      <c r="D4" s="58" t="s">
        <v>2</v>
      </c>
      <c r="E4" s="58" t="s">
        <v>2</v>
      </c>
      <c r="F4" s="58" t="s">
        <v>2</v>
      </c>
      <c r="G4" s="58" t="s">
        <v>2</v>
      </c>
      <c r="H4" s="58" t="s">
        <v>2</v>
      </c>
      <c r="I4" s="58" t="s">
        <v>2</v>
      </c>
      <c r="J4" s="58" t="s">
        <v>2</v>
      </c>
      <c r="K4" s="58" t="s">
        <v>2</v>
      </c>
      <c r="L4" s="58" t="s">
        <v>2</v>
      </c>
      <c r="M4" s="58" t="s">
        <v>2</v>
      </c>
      <c r="N4" s="58" t="s">
        <v>2</v>
      </c>
      <c r="O4" s="58" t="s">
        <v>2</v>
      </c>
      <c r="P4" s="58" t="s">
        <v>2</v>
      </c>
      <c r="Q4" s="58" t="s">
        <v>2</v>
      </c>
      <c r="R4" s="58" t="s">
        <v>2</v>
      </c>
      <c r="S4" s="58" t="s">
        <v>2</v>
      </c>
      <c r="T4" s="58" t="s">
        <v>2</v>
      </c>
      <c r="U4" s="58" t="s">
        <v>2</v>
      </c>
      <c r="V4" s="58" t="s">
        <v>2</v>
      </c>
      <c r="W4" s="58" t="s">
        <v>2</v>
      </c>
      <c r="X4" s="58" t="s">
        <v>2</v>
      </c>
      <c r="Y4" s="58" t="s">
        <v>2</v>
      </c>
    </row>
    <row r="6" spans="1:1022 1025:2048 2051:3072 3074:14336 14338:15359 15362:16382" ht="27" thickBot="1" x14ac:dyDescent="0.25">
      <c r="A6" s="59" t="s">
        <v>3</v>
      </c>
      <c r="C6" s="59" t="s">
        <v>124</v>
      </c>
      <c r="D6" s="59" t="s">
        <v>4</v>
      </c>
      <c r="E6" s="59" t="s">
        <v>4</v>
      </c>
      <c r="F6" s="59" t="s">
        <v>4</v>
      </c>
      <c r="G6" s="59" t="s">
        <v>4</v>
      </c>
      <c r="I6" s="59" t="s">
        <v>5</v>
      </c>
      <c r="J6" s="59" t="s">
        <v>5</v>
      </c>
      <c r="K6" s="59" t="s">
        <v>5</v>
      </c>
      <c r="L6" s="59" t="s">
        <v>5</v>
      </c>
      <c r="M6" s="59" t="s">
        <v>5</v>
      </c>
      <c r="N6" s="59" t="s">
        <v>5</v>
      </c>
      <c r="O6" s="59" t="s">
        <v>5</v>
      </c>
      <c r="Q6" s="59" t="s">
        <v>126</v>
      </c>
      <c r="R6" s="59" t="s">
        <v>6</v>
      </c>
      <c r="S6" s="59" t="s">
        <v>6</v>
      </c>
      <c r="T6" s="59" t="s">
        <v>6</v>
      </c>
      <c r="U6" s="59" t="s">
        <v>6</v>
      </c>
      <c r="V6" s="59" t="s">
        <v>6</v>
      </c>
      <c r="W6" s="59" t="s">
        <v>6</v>
      </c>
      <c r="X6" s="59" t="s">
        <v>6</v>
      </c>
      <c r="Y6" s="59" t="s">
        <v>6</v>
      </c>
    </row>
    <row r="7" spans="1:1022 1025:2048 2051:3072 3074:14336 14338:15359 15362:16382" ht="27" thickBot="1" x14ac:dyDescent="0.25">
      <c r="A7" s="59" t="s">
        <v>3</v>
      </c>
      <c r="C7" s="59" t="s">
        <v>7</v>
      </c>
      <c r="E7" s="59" t="s">
        <v>8</v>
      </c>
      <c r="G7" s="59" t="s">
        <v>9</v>
      </c>
      <c r="I7" s="59" t="s">
        <v>10</v>
      </c>
      <c r="J7" s="59" t="s">
        <v>10</v>
      </c>
      <c r="K7" s="59" t="s">
        <v>10</v>
      </c>
      <c r="M7" s="59" t="s">
        <v>11</v>
      </c>
      <c r="N7" s="59" t="s">
        <v>11</v>
      </c>
      <c r="O7" s="59" t="s">
        <v>11</v>
      </c>
      <c r="Q7" s="59" t="s">
        <v>7</v>
      </c>
      <c r="S7" s="59" t="s">
        <v>12</v>
      </c>
      <c r="U7" s="59" t="s">
        <v>8</v>
      </c>
      <c r="W7" s="59" t="s">
        <v>9</v>
      </c>
      <c r="Y7" s="59" t="s">
        <v>13</v>
      </c>
    </row>
    <row r="8" spans="1:1022 1025:2048 2051:3072 3074:14336 14338:15359 15362:16382" ht="27" thickBot="1" x14ac:dyDescent="0.25">
      <c r="A8" s="59" t="s">
        <v>3</v>
      </c>
      <c r="C8" s="59" t="s">
        <v>7</v>
      </c>
      <c r="E8" s="59" t="s">
        <v>8</v>
      </c>
      <c r="G8" s="59" t="s">
        <v>9</v>
      </c>
      <c r="I8" s="42" t="s">
        <v>7</v>
      </c>
      <c r="K8" s="42" t="s">
        <v>8</v>
      </c>
      <c r="M8" s="42" t="s">
        <v>7</v>
      </c>
      <c r="O8" s="42" t="s">
        <v>14</v>
      </c>
      <c r="Q8" s="59" t="s">
        <v>7</v>
      </c>
      <c r="S8" s="59" t="s">
        <v>12</v>
      </c>
      <c r="U8" s="59" t="s">
        <v>8</v>
      </c>
      <c r="W8" s="59" t="s">
        <v>9</v>
      </c>
      <c r="Y8" s="59" t="s">
        <v>13</v>
      </c>
    </row>
    <row r="9" spans="1:1022 1025:2048 2051:3072 3074:14336 14338:15359 15362:16382" ht="21" x14ac:dyDescent="0.2">
      <c r="A9" s="3" t="s">
        <v>102</v>
      </c>
      <c r="C9" s="8">
        <v>1000000</v>
      </c>
      <c r="D9" s="8"/>
      <c r="E9" s="8">
        <v>82076094339</v>
      </c>
      <c r="F9" s="8"/>
      <c r="G9" s="8">
        <v>92943675000</v>
      </c>
      <c r="H9" s="8"/>
      <c r="I9" s="8">
        <v>0</v>
      </c>
      <c r="J9" s="8"/>
      <c r="K9" s="8">
        <v>0</v>
      </c>
      <c r="L9" s="8"/>
      <c r="M9" s="8">
        <v>-900000</v>
      </c>
      <c r="N9" s="8"/>
      <c r="O9" s="8">
        <v>98954852285</v>
      </c>
      <c r="P9" s="8"/>
      <c r="Q9" s="8">
        <v>100000</v>
      </c>
      <c r="R9" s="8"/>
      <c r="S9" s="8">
        <v>119170</v>
      </c>
      <c r="T9" s="8"/>
      <c r="U9" s="8">
        <v>8207609438</v>
      </c>
      <c r="V9" s="8"/>
      <c r="W9" s="8">
        <v>11846093850</v>
      </c>
      <c r="Y9" s="1">
        <v>6.5779061209381455E-4</v>
      </c>
      <c r="AA9" s="39"/>
    </row>
    <row r="10" spans="1:1022 1025:2048 2051:3072 3074:14336 14338:15359 15362:16382" ht="21" x14ac:dyDescent="0.2">
      <c r="A10" s="3" t="s">
        <v>52</v>
      </c>
      <c r="C10" s="8">
        <v>11509</v>
      </c>
      <c r="D10" s="8"/>
      <c r="E10" s="8">
        <v>415332239</v>
      </c>
      <c r="F10" s="8"/>
      <c r="G10" s="8">
        <v>495374578.78500003</v>
      </c>
      <c r="H10" s="8"/>
      <c r="I10" s="8">
        <v>0</v>
      </c>
      <c r="J10" s="8"/>
      <c r="K10" s="8">
        <v>0</v>
      </c>
      <c r="L10" s="8"/>
      <c r="M10" s="8">
        <v>0</v>
      </c>
      <c r="N10" s="8"/>
      <c r="O10" s="8">
        <v>0</v>
      </c>
      <c r="P10" s="8"/>
      <c r="Q10" s="8">
        <v>11509</v>
      </c>
      <c r="R10" s="8"/>
      <c r="S10" s="8">
        <v>49450</v>
      </c>
      <c r="T10" s="8"/>
      <c r="U10" s="8">
        <v>415332239</v>
      </c>
      <c r="V10" s="8"/>
      <c r="W10" s="8">
        <v>565733785.70249999</v>
      </c>
      <c r="Y10" s="1">
        <v>3.1414099693241781E-5</v>
      </c>
      <c r="AA10" s="3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8">
        <v>26000000</v>
      </c>
      <c r="D11" s="8"/>
      <c r="E11" s="8">
        <v>245405061123</v>
      </c>
      <c r="F11" s="8"/>
      <c r="G11" s="8">
        <v>363643371000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26000000</v>
      </c>
      <c r="R11" s="8"/>
      <c r="S11" s="8">
        <v>15190</v>
      </c>
      <c r="T11" s="8"/>
      <c r="U11" s="8">
        <v>245405061123</v>
      </c>
      <c r="V11" s="8"/>
      <c r="W11" s="8">
        <v>392590107000</v>
      </c>
      <c r="Y11" s="1">
        <v>2.1799767084025437E-2</v>
      </c>
      <c r="AA11" s="39"/>
    </row>
    <row r="12" spans="1:1022 1025:2048 2051:3072 3074:14336 14338:15359 15362:16382" ht="21" x14ac:dyDescent="0.2">
      <c r="A12" s="3" t="s">
        <v>55</v>
      </c>
      <c r="C12" s="8">
        <v>9960531</v>
      </c>
      <c r="D12" s="8"/>
      <c r="E12" s="8">
        <v>222184317553</v>
      </c>
      <c r="F12" s="8"/>
      <c r="G12" s="8">
        <v>268324304278.905</v>
      </c>
      <c r="H12" s="8"/>
      <c r="I12" s="8">
        <v>0</v>
      </c>
      <c r="J12" s="8"/>
      <c r="K12" s="8">
        <v>0</v>
      </c>
      <c r="L12" s="8"/>
      <c r="M12" s="8">
        <v>0</v>
      </c>
      <c r="N12" s="8"/>
      <c r="O12" s="8">
        <v>0</v>
      </c>
      <c r="P12" s="8"/>
      <c r="Q12" s="8">
        <v>9960531</v>
      </c>
      <c r="R12" s="8"/>
      <c r="S12" s="8">
        <v>33460</v>
      </c>
      <c r="T12" s="8"/>
      <c r="U12" s="8">
        <v>222184317553</v>
      </c>
      <c r="V12" s="8"/>
      <c r="W12" s="8">
        <v>331296355024.80298</v>
      </c>
      <c r="Y12" s="1">
        <v>1.8396243936241889E-2</v>
      </c>
      <c r="AA12" s="39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X12" s="1"/>
      <c r="BA12" s="3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Y12" s="1"/>
      <c r="CB12" s="3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Z12" s="1"/>
      <c r="DC12" s="3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EA12" s="1"/>
      <c r="ED12" s="3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B12" s="1"/>
      <c r="FE12" s="3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C12" s="1"/>
      <c r="GF12" s="3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D12" s="1"/>
      <c r="HG12" s="3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E12" s="1"/>
      <c r="IH12" s="3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F12" s="1"/>
      <c r="JI12" s="3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G12" s="1"/>
      <c r="KJ12" s="3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H12" s="1"/>
      <c r="LK12" s="3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I12" s="1"/>
      <c r="ML12" s="3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J12" s="1"/>
      <c r="NM12" s="3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K12" s="1"/>
      <c r="ON12" s="3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L12" s="1"/>
      <c r="PO12" s="3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M12" s="1"/>
      <c r="QP12" s="3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N12" s="1"/>
      <c r="RQ12" s="3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O12" s="1"/>
      <c r="SR12" s="3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P12" s="1"/>
      <c r="TS12" s="3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Q12" s="1"/>
      <c r="UT12" s="3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R12" s="1"/>
      <c r="VU12" s="3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S12" s="1"/>
      <c r="WV12" s="3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T12" s="1"/>
      <c r="XW12" s="3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U12" s="1"/>
      <c r="YX12" s="3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V12" s="1"/>
      <c r="ZY12" s="3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W12" s="1"/>
      <c r="AAZ12" s="3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X12" s="1"/>
      <c r="ACA12" s="3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Y12" s="1"/>
      <c r="ADB12" s="3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Z12" s="1"/>
      <c r="AEC12" s="3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FA12" s="1"/>
      <c r="AFD12" s="3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B12" s="1"/>
      <c r="AGE12" s="3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C12" s="1"/>
      <c r="AHF12" s="3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D12" s="1"/>
      <c r="AIG12" s="3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E12" s="1"/>
      <c r="AJH12" s="3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F12" s="1"/>
      <c r="AKI12" s="3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G12" s="1"/>
      <c r="ALJ12" s="3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H12" s="1"/>
      <c r="AMK12" s="3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I12" s="1"/>
      <c r="ANL12" s="3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J12" s="1"/>
      <c r="AOM12" s="3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K12" s="1"/>
      <c r="APN12" s="3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L12" s="1"/>
      <c r="AQO12" s="3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M12" s="1"/>
      <c r="ARP12" s="3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N12" s="1"/>
      <c r="ASQ12" s="3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O12" s="1"/>
      <c r="ATR12" s="3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P12" s="1"/>
      <c r="AUS12" s="3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Q12" s="1"/>
      <c r="AVT12" s="3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R12" s="1"/>
      <c r="AWU12" s="3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S12" s="1"/>
      <c r="AXV12" s="3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T12" s="1"/>
      <c r="AYW12" s="3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U12" s="1"/>
      <c r="AZX12" s="3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V12" s="1"/>
      <c r="BAY12" s="3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W12" s="1"/>
      <c r="BBZ12" s="3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X12" s="1"/>
      <c r="BDA12" s="3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Y12" s="1"/>
      <c r="BEB12" s="3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Z12" s="1"/>
      <c r="BFC12" s="3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GA12" s="1"/>
      <c r="BGD12" s="3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B12" s="1"/>
      <c r="BHE12" s="3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C12" s="1"/>
      <c r="BIF12" s="3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D12" s="1"/>
      <c r="BJG12" s="3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E12" s="1"/>
      <c r="BKH12" s="3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F12" s="1"/>
      <c r="BLI12" s="3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G12" s="1"/>
      <c r="BMJ12" s="3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H12" s="1"/>
      <c r="BNK12" s="3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I12" s="1"/>
      <c r="BOL12" s="3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J12" s="1"/>
      <c r="BPM12" s="3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K12" s="1"/>
      <c r="BQN12" s="3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L12" s="1"/>
      <c r="BRO12" s="3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M12" s="1"/>
      <c r="BSP12" s="3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N12" s="1"/>
      <c r="BTQ12" s="3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O12" s="1"/>
      <c r="BUR12" s="3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P12" s="1"/>
      <c r="BVS12" s="3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Q12" s="1"/>
      <c r="BWT12" s="3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R12" s="1"/>
      <c r="BXU12" s="3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S12" s="1"/>
      <c r="BYV12" s="3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T12" s="1"/>
      <c r="BZW12" s="3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U12" s="1"/>
      <c r="CAX12" s="3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V12" s="1"/>
      <c r="CBY12" s="3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W12" s="1"/>
      <c r="CCZ12" s="3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X12" s="1"/>
      <c r="CEA12" s="3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Y12" s="1"/>
      <c r="CFB12" s="3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Z12" s="1"/>
      <c r="CGC12" s="3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HA12" s="1"/>
      <c r="CHD12" s="3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B12" s="1"/>
      <c r="CIE12" s="3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C12" s="1"/>
      <c r="CJF12" s="3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D12" s="1"/>
      <c r="CKG12" s="3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E12" s="1"/>
      <c r="CLH12" s="3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F12" s="1"/>
      <c r="CMI12" s="3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G12" s="1"/>
      <c r="CNJ12" s="3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H12" s="1"/>
      <c r="COK12" s="3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I12" s="1"/>
      <c r="CPL12" s="3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J12" s="1"/>
      <c r="CQM12" s="3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K12" s="1"/>
      <c r="CRN12" s="3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L12" s="1"/>
      <c r="CSO12" s="3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M12" s="1"/>
      <c r="CTP12" s="3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N12" s="1"/>
      <c r="CUQ12" s="3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O12" s="1"/>
      <c r="CVR12" s="3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P12" s="1"/>
      <c r="CWS12" s="3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Q12" s="1"/>
      <c r="CXT12" s="3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R12" s="1"/>
      <c r="CYU12" s="3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S12" s="1"/>
      <c r="CZV12" s="3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T12" s="1"/>
      <c r="DAW12" s="3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U12" s="1"/>
      <c r="DBX12" s="3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V12" s="1"/>
      <c r="DCY12" s="3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W12" s="1"/>
      <c r="DDZ12" s="3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X12" s="1"/>
      <c r="DFA12" s="3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Y12" s="1"/>
      <c r="DGB12" s="3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Z12" s="1"/>
      <c r="DHC12" s="3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IA12" s="1"/>
      <c r="DID12" s="3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B12" s="1"/>
      <c r="DJE12" s="3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C12" s="1"/>
      <c r="DKF12" s="3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D12" s="1"/>
      <c r="DLG12" s="3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E12" s="1"/>
      <c r="DMH12" s="3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F12" s="1"/>
      <c r="DNI12" s="3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G12" s="1"/>
      <c r="DOJ12" s="3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H12" s="1"/>
      <c r="DPK12" s="3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I12" s="1"/>
      <c r="DQL12" s="3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J12" s="1"/>
      <c r="DRM12" s="3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K12" s="1"/>
      <c r="DSN12" s="3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L12" s="1"/>
      <c r="DTO12" s="3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M12" s="1"/>
      <c r="DUP12" s="3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N12" s="1"/>
      <c r="DVQ12" s="3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O12" s="1"/>
      <c r="DWR12" s="3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P12" s="1"/>
      <c r="DXS12" s="3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Q12" s="1"/>
      <c r="DYT12" s="3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R12" s="1"/>
      <c r="DZU12" s="3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S12" s="1"/>
      <c r="EAV12" s="3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T12" s="1"/>
      <c r="EBW12" s="3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U12" s="1"/>
      <c r="ECX12" s="3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V12" s="1"/>
      <c r="EDY12" s="3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W12" s="1"/>
      <c r="EEZ12" s="3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X12" s="1"/>
      <c r="EGA12" s="3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Y12" s="1"/>
      <c r="EHB12" s="3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Z12" s="1"/>
      <c r="EIC12" s="3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JA12" s="1"/>
      <c r="EJD12" s="3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B12" s="1"/>
      <c r="EKE12" s="3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C12" s="1"/>
      <c r="ELF12" s="3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D12" s="1"/>
      <c r="EMG12" s="3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E12" s="1"/>
      <c r="ENH12" s="3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F12" s="1"/>
      <c r="EOI12" s="3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G12" s="1"/>
      <c r="EPJ12" s="3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H12" s="1"/>
      <c r="EQK12" s="3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I12" s="1"/>
      <c r="ERL12" s="3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J12" s="1"/>
      <c r="ESM12" s="3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K12" s="1"/>
      <c r="ETN12" s="3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L12" s="1"/>
      <c r="EUO12" s="3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M12" s="1"/>
      <c r="EVP12" s="3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N12" s="1"/>
      <c r="EWQ12" s="3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O12" s="1"/>
      <c r="EXR12" s="3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P12" s="1"/>
      <c r="EYS12" s="3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Q12" s="1"/>
      <c r="EZT12" s="3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R12" s="1"/>
      <c r="FAU12" s="3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S12" s="1"/>
      <c r="FBV12" s="3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T12" s="1"/>
      <c r="FCW12" s="3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U12" s="1"/>
      <c r="FDX12" s="3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V12" s="1"/>
      <c r="FEY12" s="3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W12" s="1"/>
      <c r="FFZ12" s="3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X12" s="1"/>
      <c r="FHA12" s="3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Y12" s="1"/>
      <c r="FIB12" s="3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Z12" s="1"/>
      <c r="FJC12" s="3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KA12" s="1"/>
      <c r="FKD12" s="3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B12" s="1"/>
      <c r="FLE12" s="3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C12" s="1"/>
      <c r="FMF12" s="3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D12" s="1"/>
      <c r="FNG12" s="3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E12" s="1"/>
      <c r="FOH12" s="3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F12" s="1"/>
      <c r="FPI12" s="3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G12" s="1"/>
      <c r="FQJ12" s="3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H12" s="1"/>
      <c r="FRK12" s="3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I12" s="1"/>
      <c r="FSL12" s="3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J12" s="1"/>
      <c r="FTM12" s="3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K12" s="1"/>
      <c r="FUN12" s="3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L12" s="1"/>
      <c r="FVO12" s="3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M12" s="1"/>
      <c r="FWP12" s="3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N12" s="1"/>
      <c r="FXQ12" s="3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O12" s="1"/>
      <c r="FYR12" s="3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P12" s="1"/>
      <c r="FZS12" s="3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Q12" s="1"/>
      <c r="GAT12" s="3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R12" s="1"/>
      <c r="GBU12" s="3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S12" s="1"/>
      <c r="GCV12" s="3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T12" s="1"/>
      <c r="GDW12" s="3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U12" s="1"/>
      <c r="GEX12" s="3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V12" s="1"/>
      <c r="GFY12" s="3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W12" s="1"/>
      <c r="GGZ12" s="3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X12" s="1"/>
      <c r="GIA12" s="3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Y12" s="1"/>
      <c r="GJB12" s="3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Z12" s="1"/>
      <c r="GKC12" s="3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LA12" s="1"/>
      <c r="GLD12" s="3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B12" s="1"/>
      <c r="GME12" s="3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C12" s="1"/>
      <c r="GNF12" s="3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D12" s="1"/>
      <c r="GOG12" s="3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E12" s="1"/>
      <c r="GPH12" s="3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F12" s="1"/>
      <c r="GQI12" s="3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G12" s="1"/>
      <c r="GRJ12" s="3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H12" s="1"/>
      <c r="GSK12" s="3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I12" s="1"/>
      <c r="GTL12" s="3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J12" s="1"/>
      <c r="GUM12" s="3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K12" s="1"/>
      <c r="GVN12" s="3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L12" s="1"/>
      <c r="GWO12" s="3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M12" s="1"/>
      <c r="GXP12" s="3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N12" s="1"/>
      <c r="GYQ12" s="3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O12" s="1"/>
      <c r="GZR12" s="3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P12" s="1"/>
      <c r="HAS12" s="3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Q12" s="1"/>
      <c r="HBT12" s="3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R12" s="1"/>
      <c r="HCU12" s="3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S12" s="1"/>
      <c r="HDV12" s="3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T12" s="1"/>
      <c r="HEW12" s="3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U12" s="1"/>
      <c r="HFX12" s="3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V12" s="1"/>
      <c r="HGY12" s="3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W12" s="1"/>
      <c r="HHZ12" s="3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X12" s="1"/>
      <c r="HJA12" s="3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Y12" s="1"/>
      <c r="HKB12" s="3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Z12" s="1"/>
      <c r="HLC12" s="3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MA12" s="1"/>
      <c r="HMD12" s="3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B12" s="1"/>
      <c r="HNE12" s="3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C12" s="1"/>
      <c r="HOF12" s="3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D12" s="1"/>
      <c r="HPG12" s="3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E12" s="1"/>
      <c r="HQH12" s="3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F12" s="1"/>
      <c r="HRI12" s="3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G12" s="1"/>
      <c r="HSJ12" s="3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H12" s="1"/>
      <c r="HTK12" s="3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I12" s="1"/>
      <c r="HUL12" s="3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J12" s="1"/>
      <c r="HVM12" s="3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K12" s="1"/>
      <c r="HWN12" s="3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L12" s="1"/>
      <c r="HXO12" s="3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M12" s="1"/>
      <c r="HYP12" s="3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N12" s="1"/>
      <c r="HZQ12" s="3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O12" s="1"/>
      <c r="IAR12" s="3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P12" s="1"/>
      <c r="IBS12" s="3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Q12" s="1"/>
      <c r="ICT12" s="3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R12" s="1"/>
      <c r="IDU12" s="3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S12" s="1"/>
      <c r="IEV12" s="3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T12" s="1"/>
      <c r="IFW12" s="3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U12" s="1"/>
      <c r="IGX12" s="3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V12" s="1"/>
      <c r="IHY12" s="3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W12" s="1"/>
      <c r="IIZ12" s="3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X12" s="1"/>
      <c r="IKA12" s="3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Y12" s="1"/>
      <c r="ILB12" s="3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Z12" s="1"/>
      <c r="IMC12" s="3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NA12" s="1"/>
      <c r="IND12" s="3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B12" s="1"/>
      <c r="IOE12" s="3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C12" s="1"/>
      <c r="IPF12" s="3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D12" s="1"/>
      <c r="IQG12" s="3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E12" s="1"/>
      <c r="IRH12" s="3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F12" s="1"/>
      <c r="ISI12" s="3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G12" s="1"/>
      <c r="ITJ12" s="3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H12" s="1"/>
      <c r="IUK12" s="3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I12" s="1"/>
      <c r="IVL12" s="3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J12" s="1"/>
      <c r="IWM12" s="3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K12" s="1"/>
      <c r="IXN12" s="3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L12" s="1"/>
      <c r="IYO12" s="3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M12" s="1"/>
      <c r="IZP12" s="3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N12" s="1"/>
      <c r="JAQ12" s="3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O12" s="1"/>
      <c r="JBR12" s="3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P12" s="1"/>
      <c r="JCS12" s="3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Q12" s="1"/>
      <c r="JDT12" s="3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R12" s="1"/>
      <c r="JEU12" s="3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S12" s="1"/>
      <c r="JFV12" s="3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T12" s="1"/>
      <c r="JGW12" s="3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U12" s="1"/>
      <c r="JHX12" s="3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V12" s="1"/>
      <c r="JIY12" s="3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W12" s="1"/>
      <c r="JJZ12" s="3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X12" s="1"/>
      <c r="JLA12" s="3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Y12" s="1"/>
      <c r="JMB12" s="3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Z12" s="1"/>
      <c r="JNC12" s="3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OA12" s="1"/>
      <c r="JOD12" s="3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B12" s="1"/>
      <c r="JPE12" s="3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C12" s="1"/>
      <c r="JQF12" s="3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D12" s="1"/>
      <c r="JRG12" s="3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E12" s="1"/>
      <c r="JSH12" s="3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F12" s="1"/>
      <c r="JTI12" s="3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G12" s="1"/>
      <c r="JUJ12" s="3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H12" s="1"/>
      <c r="JVK12" s="3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I12" s="1"/>
      <c r="JWL12" s="3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J12" s="1"/>
      <c r="JXM12" s="3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K12" s="1"/>
      <c r="JYN12" s="3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L12" s="1"/>
      <c r="JZO12" s="3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M12" s="1"/>
      <c r="KAP12" s="3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N12" s="1"/>
      <c r="KBQ12" s="3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O12" s="1"/>
      <c r="KCR12" s="3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P12" s="1"/>
      <c r="KDS12" s="3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Q12" s="1"/>
      <c r="KET12" s="3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R12" s="1"/>
      <c r="KFU12" s="3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S12" s="1"/>
      <c r="KGV12" s="3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T12" s="1"/>
      <c r="KHW12" s="3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U12" s="1"/>
      <c r="KIX12" s="3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V12" s="1"/>
      <c r="KJY12" s="3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W12" s="1"/>
      <c r="KKZ12" s="3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X12" s="1"/>
      <c r="KMA12" s="3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Y12" s="1"/>
      <c r="KNB12" s="3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Z12" s="1"/>
      <c r="KOC12" s="3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PA12" s="1"/>
      <c r="KPD12" s="3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B12" s="1"/>
      <c r="KQE12" s="3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C12" s="1"/>
      <c r="KRF12" s="3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D12" s="1"/>
      <c r="KSG12" s="3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E12" s="1"/>
      <c r="KTH12" s="3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F12" s="1"/>
      <c r="KUI12" s="3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G12" s="1"/>
      <c r="KVJ12" s="3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H12" s="1"/>
      <c r="KWK12" s="3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I12" s="1"/>
      <c r="KXL12" s="3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J12" s="1"/>
      <c r="KYM12" s="3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K12" s="1"/>
      <c r="KZN12" s="3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L12" s="1"/>
      <c r="LAO12" s="3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M12" s="1"/>
      <c r="LBP12" s="3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N12" s="1"/>
      <c r="LCQ12" s="3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O12" s="1"/>
      <c r="LDR12" s="3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P12" s="1"/>
      <c r="LES12" s="3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Q12" s="1"/>
      <c r="LFT12" s="3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R12" s="1"/>
      <c r="LGU12" s="3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S12" s="1"/>
      <c r="LHV12" s="3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T12" s="1"/>
      <c r="LIW12" s="3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U12" s="1"/>
      <c r="LJX12" s="3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V12" s="1"/>
      <c r="LKY12" s="3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W12" s="1"/>
      <c r="LLZ12" s="3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X12" s="1"/>
      <c r="LNA12" s="3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Y12" s="1"/>
      <c r="LOB12" s="3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Z12" s="1"/>
      <c r="LPC12" s="3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QA12" s="1"/>
      <c r="LQD12" s="3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B12" s="1"/>
      <c r="LRE12" s="3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C12" s="1"/>
      <c r="LSF12" s="3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D12" s="1"/>
      <c r="LTG12" s="3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E12" s="1"/>
      <c r="LUH12" s="3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F12" s="1"/>
      <c r="LVI12" s="3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G12" s="1"/>
      <c r="LWJ12" s="3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H12" s="1"/>
      <c r="LXK12" s="3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I12" s="1"/>
      <c r="LYL12" s="3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J12" s="1"/>
      <c r="LZM12" s="3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K12" s="1"/>
      <c r="MAN12" s="3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L12" s="1"/>
      <c r="MBO12" s="3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M12" s="1"/>
      <c r="MCP12" s="3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N12" s="1"/>
      <c r="MDQ12" s="3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O12" s="1"/>
      <c r="MER12" s="3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P12" s="1"/>
      <c r="MFS12" s="3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Q12" s="1"/>
      <c r="MGT12" s="3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R12" s="1"/>
      <c r="MHU12" s="3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S12" s="1"/>
      <c r="MIV12" s="3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T12" s="1"/>
      <c r="MJW12" s="3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U12" s="1"/>
      <c r="MKX12" s="3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V12" s="1"/>
      <c r="MLY12" s="3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W12" s="1"/>
      <c r="MMZ12" s="3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X12" s="1"/>
      <c r="MOA12" s="3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Y12" s="1"/>
      <c r="MPB12" s="3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Z12" s="1"/>
      <c r="MQC12" s="3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RA12" s="1"/>
      <c r="MRD12" s="3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B12" s="1"/>
      <c r="MSE12" s="3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C12" s="1"/>
      <c r="MTF12" s="3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D12" s="1"/>
      <c r="MUG12" s="3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E12" s="1"/>
      <c r="MVH12" s="3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F12" s="1"/>
      <c r="MWI12" s="3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G12" s="1"/>
      <c r="MXJ12" s="3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H12" s="1"/>
      <c r="MYK12" s="3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I12" s="1"/>
      <c r="MZL12" s="3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J12" s="1"/>
      <c r="NAM12" s="3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K12" s="1"/>
      <c r="NBN12" s="3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L12" s="1"/>
      <c r="NCO12" s="3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M12" s="1"/>
      <c r="NDP12" s="3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N12" s="1"/>
      <c r="NEQ12" s="3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O12" s="1"/>
      <c r="NFR12" s="3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P12" s="1"/>
      <c r="NGS12" s="3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Q12" s="1"/>
      <c r="NHT12" s="3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R12" s="1"/>
      <c r="NIU12" s="3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S12" s="1"/>
      <c r="NJV12" s="3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T12" s="1"/>
      <c r="NKW12" s="3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U12" s="1"/>
      <c r="NLX12" s="3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V12" s="1"/>
      <c r="NMY12" s="3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W12" s="1"/>
      <c r="NNZ12" s="3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X12" s="1"/>
      <c r="NPA12" s="3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Y12" s="1"/>
      <c r="NQB12" s="3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Z12" s="1"/>
      <c r="NRC12" s="3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SA12" s="1"/>
      <c r="NSD12" s="3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B12" s="1"/>
      <c r="NTE12" s="3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C12" s="1"/>
      <c r="NUF12" s="3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D12" s="1"/>
      <c r="NVG12" s="3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E12" s="1"/>
      <c r="NWH12" s="3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F12" s="1"/>
      <c r="NXI12" s="3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G12" s="1"/>
      <c r="NYJ12" s="3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H12" s="1"/>
      <c r="NZK12" s="3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I12" s="1"/>
      <c r="OAL12" s="3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J12" s="1"/>
      <c r="OBM12" s="3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K12" s="1"/>
      <c r="OCN12" s="3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L12" s="1"/>
      <c r="ODO12" s="3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M12" s="1"/>
      <c r="OEP12" s="3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N12" s="1"/>
      <c r="OFQ12" s="3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O12" s="1"/>
      <c r="OGR12" s="3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P12" s="1"/>
      <c r="OHS12" s="3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Q12" s="1"/>
      <c r="OIT12" s="3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R12" s="1"/>
      <c r="OJU12" s="3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S12" s="1"/>
      <c r="OKV12" s="3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T12" s="1"/>
      <c r="OLW12" s="3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U12" s="1"/>
      <c r="OMX12" s="3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V12" s="1"/>
      <c r="ONY12" s="3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W12" s="1"/>
      <c r="OOZ12" s="3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X12" s="1"/>
      <c r="OQA12" s="3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Y12" s="1"/>
      <c r="ORB12" s="3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Z12" s="1"/>
      <c r="OSC12" s="3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TA12" s="1"/>
      <c r="OTD12" s="3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B12" s="1"/>
      <c r="OUE12" s="3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C12" s="1"/>
      <c r="OVF12" s="3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D12" s="1"/>
      <c r="OWG12" s="3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E12" s="1"/>
      <c r="OXH12" s="3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F12" s="1"/>
      <c r="OYI12" s="3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G12" s="1"/>
      <c r="OZJ12" s="3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H12" s="1"/>
      <c r="PAK12" s="3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I12" s="1"/>
      <c r="PBL12" s="3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J12" s="1"/>
      <c r="PCM12" s="3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K12" s="1"/>
      <c r="PDN12" s="3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L12" s="1"/>
      <c r="PEO12" s="3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M12" s="1"/>
      <c r="PFP12" s="3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N12" s="1"/>
      <c r="PGQ12" s="3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O12" s="1"/>
      <c r="PHR12" s="3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P12" s="1"/>
      <c r="PIS12" s="3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Q12" s="1"/>
      <c r="PJT12" s="3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R12" s="1"/>
      <c r="PKU12" s="3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S12" s="1"/>
      <c r="PLV12" s="3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T12" s="1"/>
      <c r="PMW12" s="3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U12" s="1"/>
      <c r="PNX12" s="3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V12" s="1"/>
      <c r="POY12" s="3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W12" s="1"/>
      <c r="PPZ12" s="3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X12" s="1"/>
      <c r="PRA12" s="3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Y12" s="1"/>
      <c r="PSB12" s="3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Z12" s="1"/>
      <c r="PTC12" s="3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UA12" s="1"/>
      <c r="PUD12" s="3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B12" s="1"/>
      <c r="PVE12" s="3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C12" s="1"/>
      <c r="PWF12" s="3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D12" s="1"/>
      <c r="PXG12" s="3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E12" s="1"/>
      <c r="PYH12" s="3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F12" s="1"/>
      <c r="PZI12" s="3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G12" s="1"/>
      <c r="QAJ12" s="3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H12" s="1"/>
      <c r="QBK12" s="3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I12" s="1"/>
      <c r="QCL12" s="3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J12" s="1"/>
      <c r="QDM12" s="3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K12" s="1"/>
      <c r="QEN12" s="3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L12" s="1"/>
      <c r="QFO12" s="3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M12" s="1"/>
      <c r="QGP12" s="3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N12" s="1"/>
      <c r="QHQ12" s="3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O12" s="1"/>
      <c r="QIR12" s="3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P12" s="1"/>
      <c r="QJS12" s="3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Q12" s="1"/>
      <c r="QKT12" s="3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R12" s="1"/>
      <c r="QLU12" s="3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S12" s="1"/>
      <c r="QMV12" s="3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T12" s="1"/>
      <c r="QNW12" s="3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U12" s="1"/>
      <c r="QOX12" s="3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V12" s="1"/>
      <c r="QPY12" s="3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W12" s="1"/>
      <c r="QQZ12" s="3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X12" s="1"/>
      <c r="QSA12" s="3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Y12" s="1"/>
      <c r="QTB12" s="3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Z12" s="1"/>
      <c r="QUC12" s="3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VA12" s="1"/>
      <c r="QVD12" s="3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B12" s="1"/>
      <c r="QWE12" s="3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C12" s="1"/>
      <c r="QXF12" s="3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D12" s="1"/>
      <c r="QYG12" s="3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E12" s="1"/>
      <c r="QZH12" s="3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F12" s="1"/>
      <c r="RAI12" s="3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G12" s="1"/>
      <c r="RBJ12" s="3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H12" s="1"/>
      <c r="RCK12" s="3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I12" s="1"/>
      <c r="RDL12" s="3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J12" s="1"/>
      <c r="REM12" s="3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K12" s="1"/>
      <c r="RFN12" s="3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L12" s="1"/>
      <c r="RGO12" s="3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M12" s="1"/>
      <c r="RHP12" s="3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N12" s="1"/>
      <c r="RIQ12" s="3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O12" s="1"/>
      <c r="RJR12" s="3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P12" s="1"/>
      <c r="RKS12" s="3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Q12" s="1"/>
      <c r="RLT12" s="3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R12" s="1"/>
      <c r="RMU12" s="3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S12" s="1"/>
      <c r="RNV12" s="3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T12" s="1"/>
      <c r="ROW12" s="3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U12" s="1"/>
      <c r="RPX12" s="3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V12" s="1"/>
      <c r="RQY12" s="3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W12" s="1"/>
      <c r="RRZ12" s="3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X12" s="1"/>
      <c r="RTA12" s="3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Y12" s="1"/>
      <c r="RUB12" s="3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Z12" s="1"/>
      <c r="RVC12" s="3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WA12" s="1"/>
      <c r="RWD12" s="3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B12" s="1"/>
      <c r="RXE12" s="3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C12" s="1"/>
      <c r="RYF12" s="3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D12" s="1"/>
      <c r="RZG12" s="3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E12" s="1"/>
      <c r="SAH12" s="3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F12" s="1"/>
      <c r="SBI12" s="3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G12" s="1"/>
      <c r="SCJ12" s="3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H12" s="1"/>
      <c r="SDK12" s="3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I12" s="1"/>
      <c r="SEL12" s="3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J12" s="1"/>
      <c r="SFM12" s="3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K12" s="1"/>
      <c r="SGN12" s="3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L12" s="1"/>
      <c r="SHO12" s="3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M12" s="1"/>
      <c r="SIP12" s="3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N12" s="1"/>
      <c r="SJQ12" s="3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O12" s="1"/>
      <c r="SKR12" s="3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P12" s="1"/>
      <c r="SLS12" s="3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Q12" s="1"/>
      <c r="SMT12" s="3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R12" s="1"/>
      <c r="SNU12" s="3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S12" s="1"/>
      <c r="SOV12" s="3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T12" s="1"/>
      <c r="SPW12" s="3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U12" s="1"/>
      <c r="SQX12" s="3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V12" s="1"/>
      <c r="SRY12" s="3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W12" s="1"/>
      <c r="SSZ12" s="3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X12" s="1"/>
      <c r="SUA12" s="3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Y12" s="1"/>
      <c r="SVB12" s="3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Z12" s="1"/>
      <c r="SWC12" s="3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XA12" s="1"/>
      <c r="SXD12" s="3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B12" s="1"/>
      <c r="SYE12" s="3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C12" s="1"/>
      <c r="SZF12" s="3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D12" s="1"/>
      <c r="TAG12" s="3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E12" s="1"/>
      <c r="TBH12" s="3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F12" s="1"/>
      <c r="TCI12" s="3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G12" s="1"/>
      <c r="TDJ12" s="3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H12" s="1"/>
      <c r="TEK12" s="3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I12" s="1"/>
      <c r="TFL12" s="3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J12" s="1"/>
      <c r="TGM12" s="3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K12" s="1"/>
      <c r="THN12" s="3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L12" s="1"/>
      <c r="TIO12" s="3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M12" s="1"/>
      <c r="TJP12" s="3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N12" s="1"/>
      <c r="TKQ12" s="3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O12" s="1"/>
      <c r="TLR12" s="3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P12" s="1"/>
      <c r="TMS12" s="3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Q12" s="1"/>
      <c r="TNT12" s="3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R12" s="1"/>
      <c r="TOU12" s="3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S12" s="1"/>
      <c r="TPV12" s="3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T12" s="1"/>
      <c r="TQW12" s="3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U12" s="1"/>
      <c r="TRX12" s="3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V12" s="1"/>
      <c r="TSY12" s="3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W12" s="1"/>
      <c r="TTZ12" s="3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X12" s="1"/>
      <c r="TVA12" s="3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Y12" s="1"/>
      <c r="TWB12" s="3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Z12" s="1"/>
      <c r="TXC12" s="3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YA12" s="1"/>
      <c r="TYD12" s="3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B12" s="1"/>
      <c r="TZE12" s="3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C12" s="1"/>
      <c r="UAF12" s="3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D12" s="1"/>
      <c r="UBG12" s="3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E12" s="1"/>
      <c r="UCH12" s="3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F12" s="1"/>
      <c r="UDI12" s="3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G12" s="1"/>
      <c r="UEJ12" s="3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H12" s="1"/>
      <c r="UFK12" s="3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I12" s="1"/>
      <c r="UGL12" s="3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J12" s="1"/>
      <c r="UHM12" s="3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K12" s="1"/>
      <c r="UIN12" s="3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L12" s="1"/>
      <c r="UJO12" s="3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M12" s="1"/>
      <c r="UKP12" s="3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N12" s="1"/>
      <c r="ULQ12" s="3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O12" s="1"/>
      <c r="UMR12" s="3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P12" s="1"/>
      <c r="UNS12" s="3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Q12" s="1"/>
      <c r="UOT12" s="3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R12" s="1"/>
      <c r="UPU12" s="3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S12" s="1"/>
      <c r="UQV12" s="3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T12" s="1"/>
      <c r="URW12" s="3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U12" s="1"/>
      <c r="USX12" s="3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V12" s="1"/>
      <c r="UTY12" s="3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W12" s="1"/>
      <c r="UUZ12" s="3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X12" s="1"/>
      <c r="UWA12" s="3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Y12" s="1"/>
      <c r="UXB12" s="3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Z12" s="1"/>
      <c r="UYC12" s="3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ZA12" s="1"/>
      <c r="UZD12" s="3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B12" s="1"/>
      <c r="VAE12" s="3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C12" s="1"/>
      <c r="VBF12" s="3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D12" s="1"/>
      <c r="VCG12" s="3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E12" s="1"/>
      <c r="VDH12" s="3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F12" s="1"/>
      <c r="VEI12" s="3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G12" s="1"/>
      <c r="VFJ12" s="3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H12" s="1"/>
      <c r="VGK12" s="3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I12" s="1"/>
      <c r="VHL12" s="3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J12" s="1"/>
      <c r="VIM12" s="3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K12" s="1"/>
      <c r="VJN12" s="3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L12" s="1"/>
      <c r="VKO12" s="3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M12" s="1"/>
      <c r="VLP12" s="3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N12" s="1"/>
      <c r="VMQ12" s="3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O12" s="1"/>
      <c r="VNR12" s="3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P12" s="1"/>
      <c r="VOS12" s="3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Q12" s="1"/>
      <c r="VPT12" s="3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R12" s="1"/>
      <c r="VQU12" s="3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S12" s="1"/>
      <c r="VRV12" s="3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T12" s="1"/>
      <c r="VSW12" s="3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U12" s="1"/>
      <c r="VTX12" s="3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V12" s="1"/>
      <c r="VUY12" s="3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W12" s="1"/>
      <c r="VVZ12" s="3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X12" s="1"/>
      <c r="VXA12" s="3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Y12" s="1"/>
      <c r="VYB12" s="3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Z12" s="1"/>
      <c r="VZC12" s="3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WAA12" s="1"/>
      <c r="WAD12" s="3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B12" s="1"/>
      <c r="WBE12" s="3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C12" s="1"/>
      <c r="WCF12" s="3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D12" s="1"/>
      <c r="WDG12" s="3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E12" s="1"/>
      <c r="WEH12" s="3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F12" s="1"/>
      <c r="WFI12" s="3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G12" s="1"/>
      <c r="WGJ12" s="3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H12" s="1"/>
      <c r="WHK12" s="3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I12" s="1"/>
      <c r="WIL12" s="3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J12" s="1"/>
      <c r="WJM12" s="3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K12" s="1"/>
      <c r="WKN12" s="3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L12" s="1"/>
      <c r="WLO12" s="3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M12" s="1"/>
      <c r="WMP12" s="3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N12" s="1"/>
      <c r="WNQ12" s="3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O12" s="1"/>
      <c r="WOR12" s="3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P12" s="1"/>
      <c r="WPS12" s="3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Q12" s="1"/>
      <c r="WQT12" s="3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R12" s="1"/>
      <c r="WRU12" s="3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S12" s="1"/>
      <c r="WSV12" s="3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T12" s="1"/>
      <c r="WTW12" s="3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U12" s="1"/>
      <c r="WUX12" s="3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V12" s="1"/>
      <c r="WVY12" s="3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W12" s="1"/>
      <c r="WWZ12" s="3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X12" s="1"/>
      <c r="WYA12" s="3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Y12" s="1"/>
      <c r="WZB12" s="3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Z12" s="1"/>
      <c r="XAC12" s="3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BA12" s="1"/>
      <c r="XBD12" s="3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B12" s="1"/>
      <c r="XCE12" s="3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C12" s="1"/>
      <c r="XDF12" s="3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D12" s="1"/>
      <c r="XEG12" s="3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</row>
    <row r="13" spans="1:1022 1025:2048 2051:3072 3074:14336 14338:15359 15362:16382" ht="21" x14ac:dyDescent="0.2">
      <c r="A13" s="3" t="s">
        <v>56</v>
      </c>
      <c r="C13" s="8">
        <v>157000000</v>
      </c>
      <c r="D13" s="8"/>
      <c r="E13" s="8">
        <v>1772583977379</v>
      </c>
      <c r="F13" s="8"/>
      <c r="G13" s="8">
        <v>2317577872500</v>
      </c>
      <c r="H13" s="8"/>
      <c r="I13" s="8">
        <v>6907136</v>
      </c>
      <c r="J13" s="8"/>
      <c r="K13" s="8">
        <v>109519361111</v>
      </c>
      <c r="L13" s="8"/>
      <c r="M13" s="8">
        <v>0</v>
      </c>
      <c r="N13" s="8"/>
      <c r="O13" s="8">
        <v>0</v>
      </c>
      <c r="P13" s="8"/>
      <c r="Q13" s="8">
        <v>163907136</v>
      </c>
      <c r="R13" s="8"/>
      <c r="S13" s="8">
        <v>16960</v>
      </c>
      <c r="T13" s="8"/>
      <c r="U13" s="8">
        <v>1882103338490</v>
      </c>
      <c r="V13" s="8"/>
      <c r="W13" s="8">
        <v>2763324829651.9702</v>
      </c>
      <c r="Y13" s="1">
        <v>0.15344206741286331</v>
      </c>
      <c r="AA13" s="39"/>
    </row>
    <row r="14" spans="1:1022 1025:2048 2051:3072 3074:14336 14338:15359 15362:16382" ht="21" x14ac:dyDescent="0.2">
      <c r="A14" s="3" t="s">
        <v>57</v>
      </c>
      <c r="C14" s="8">
        <v>14797487</v>
      </c>
      <c r="D14" s="8"/>
      <c r="E14" s="8">
        <v>474977777442</v>
      </c>
      <c r="F14" s="8"/>
      <c r="G14" s="8">
        <v>686636750335.698</v>
      </c>
      <c r="H14" s="8"/>
      <c r="I14" s="8">
        <v>0</v>
      </c>
      <c r="J14" s="8"/>
      <c r="K14" s="8">
        <v>0</v>
      </c>
      <c r="L14" s="8"/>
      <c r="M14" s="8">
        <v>0</v>
      </c>
      <c r="N14" s="8"/>
      <c r="O14" s="8">
        <v>0</v>
      </c>
      <c r="P14" s="8"/>
      <c r="Q14" s="8">
        <v>14797487</v>
      </c>
      <c r="R14" s="8"/>
      <c r="S14" s="8">
        <v>54650</v>
      </c>
      <c r="T14" s="8"/>
      <c r="U14" s="8">
        <v>474977777442</v>
      </c>
      <c r="V14" s="8"/>
      <c r="W14" s="8">
        <v>803871002695.927</v>
      </c>
      <c r="Y14" s="1">
        <v>4.4637397407401282E-2</v>
      </c>
      <c r="AA14" s="39"/>
    </row>
    <row r="15" spans="1:1022 1025:2048 2051:3072 3074:14336 14338:15359 15362:16382" ht="21" x14ac:dyDescent="0.2">
      <c r="A15" s="3" t="s">
        <v>58</v>
      </c>
      <c r="C15" s="8">
        <v>7002509</v>
      </c>
      <c r="D15" s="8"/>
      <c r="E15" s="8">
        <v>167504803588</v>
      </c>
      <c r="F15" s="8"/>
      <c r="G15" s="8">
        <v>425655614969.16699</v>
      </c>
      <c r="H15" s="8"/>
      <c r="I15" s="8">
        <v>0</v>
      </c>
      <c r="J15" s="8"/>
      <c r="K15" s="8">
        <v>0</v>
      </c>
      <c r="L15" s="8"/>
      <c r="M15" s="8">
        <v>-222509</v>
      </c>
      <c r="N15" s="8"/>
      <c r="O15" s="8">
        <v>17459033383</v>
      </c>
      <c r="P15" s="8"/>
      <c r="Q15" s="8">
        <v>6780000</v>
      </c>
      <c r="R15" s="8"/>
      <c r="S15" s="8">
        <v>82280</v>
      </c>
      <c r="T15" s="8"/>
      <c r="U15" s="8">
        <v>162182236156</v>
      </c>
      <c r="V15" s="8"/>
      <c r="W15" s="8">
        <v>554539142520</v>
      </c>
      <c r="Y15" s="1">
        <v>3.0792482873011333E-2</v>
      </c>
      <c r="AA15" s="39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X15" s="1"/>
      <c r="BA15" s="3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Y15" s="1"/>
      <c r="CB15" s="3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Z15" s="1"/>
      <c r="DC15" s="3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EA15" s="1"/>
      <c r="ED15" s="3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B15" s="1"/>
      <c r="FE15" s="3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C15" s="1"/>
      <c r="GF15" s="3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D15" s="1"/>
      <c r="HG15" s="3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E15" s="1"/>
      <c r="IH15" s="3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F15" s="1"/>
      <c r="JI15" s="3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G15" s="1"/>
      <c r="KJ15" s="3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H15" s="1"/>
      <c r="LK15" s="3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I15" s="1"/>
      <c r="ML15" s="3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J15" s="1"/>
      <c r="NM15" s="3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K15" s="1"/>
      <c r="ON15" s="3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L15" s="1"/>
      <c r="PO15" s="3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M15" s="1"/>
      <c r="QP15" s="3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N15" s="1"/>
      <c r="RQ15" s="3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O15" s="1"/>
      <c r="SR15" s="3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P15" s="1"/>
      <c r="TS15" s="3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Q15" s="1"/>
      <c r="UT15" s="3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R15" s="1"/>
      <c r="VU15" s="3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S15" s="1"/>
      <c r="WV15" s="3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T15" s="1"/>
      <c r="XW15" s="3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U15" s="1"/>
      <c r="YX15" s="3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V15" s="1"/>
      <c r="ZY15" s="3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W15" s="1"/>
      <c r="AAZ15" s="3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X15" s="1"/>
      <c r="ACA15" s="3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Y15" s="1"/>
      <c r="ADB15" s="3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Z15" s="1"/>
      <c r="AEC15" s="3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FA15" s="1"/>
      <c r="AFD15" s="3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B15" s="1"/>
      <c r="AGE15" s="3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C15" s="1"/>
      <c r="AHF15" s="3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D15" s="1"/>
      <c r="AIG15" s="3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E15" s="1"/>
      <c r="AJH15" s="3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F15" s="1"/>
      <c r="AKI15" s="3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G15" s="1"/>
      <c r="ALJ15" s="3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H15" s="1"/>
      <c r="AMK15" s="3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I15" s="1"/>
      <c r="ANL15" s="3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J15" s="1"/>
      <c r="AOM15" s="3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K15" s="1"/>
      <c r="APN15" s="3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L15" s="1"/>
      <c r="AQO15" s="3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M15" s="1"/>
      <c r="ARP15" s="3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N15" s="1"/>
      <c r="ASQ15" s="3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O15" s="1"/>
      <c r="ATR15" s="3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P15" s="1"/>
      <c r="AUS15" s="3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Q15" s="1"/>
      <c r="AVT15" s="3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R15" s="1"/>
      <c r="AWU15" s="3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S15" s="1"/>
      <c r="AXV15" s="3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T15" s="1"/>
      <c r="AYW15" s="3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U15" s="1"/>
      <c r="AZX15" s="3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V15" s="1"/>
      <c r="BAY15" s="3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W15" s="1"/>
      <c r="BBZ15" s="3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X15" s="1"/>
      <c r="BDA15" s="3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Y15" s="1"/>
      <c r="BEB15" s="3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Z15" s="1"/>
      <c r="BFC15" s="3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GA15" s="1"/>
      <c r="BGD15" s="3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B15" s="1"/>
      <c r="BHE15" s="3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C15" s="1"/>
      <c r="BIF15" s="3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D15" s="1"/>
      <c r="BJG15" s="3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E15" s="1"/>
      <c r="BKH15" s="3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F15" s="1"/>
      <c r="BLI15" s="3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G15" s="1"/>
      <c r="BMJ15" s="3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H15" s="1"/>
      <c r="BNK15" s="3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I15" s="1"/>
      <c r="BOL15" s="3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J15" s="1"/>
      <c r="BPM15" s="3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K15" s="1"/>
      <c r="BQN15" s="3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L15" s="1"/>
      <c r="BRO15" s="3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M15" s="1"/>
      <c r="BSP15" s="3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N15" s="1"/>
      <c r="BTQ15" s="3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O15" s="1"/>
      <c r="BUR15" s="3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P15" s="1"/>
      <c r="BVS15" s="3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Q15" s="1"/>
      <c r="BWT15" s="3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R15" s="1"/>
      <c r="BXU15" s="3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S15" s="1"/>
      <c r="BYV15" s="3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T15" s="1"/>
      <c r="BZW15" s="3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U15" s="1"/>
      <c r="CAX15" s="3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V15" s="1"/>
      <c r="CBY15" s="3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W15" s="1"/>
      <c r="CCZ15" s="3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X15" s="1"/>
      <c r="CEA15" s="3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Y15" s="1"/>
      <c r="CFB15" s="3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Z15" s="1"/>
      <c r="CGC15" s="3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HA15" s="1"/>
      <c r="CHD15" s="3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B15" s="1"/>
      <c r="CIE15" s="3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C15" s="1"/>
      <c r="CJF15" s="3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D15" s="1"/>
      <c r="CKG15" s="3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E15" s="1"/>
      <c r="CLH15" s="3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F15" s="1"/>
      <c r="CMI15" s="3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G15" s="1"/>
      <c r="CNJ15" s="3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H15" s="1"/>
      <c r="COK15" s="3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I15" s="1"/>
      <c r="CPL15" s="3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J15" s="1"/>
      <c r="CQM15" s="3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K15" s="1"/>
      <c r="CRN15" s="3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L15" s="1"/>
      <c r="CSO15" s="3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M15" s="1"/>
      <c r="CTP15" s="3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N15" s="1"/>
      <c r="CUQ15" s="3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O15" s="1"/>
      <c r="CVR15" s="3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P15" s="1"/>
      <c r="CWS15" s="3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Q15" s="1"/>
      <c r="CXT15" s="3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R15" s="1"/>
      <c r="CYU15" s="3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S15" s="1"/>
      <c r="CZV15" s="3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T15" s="1"/>
      <c r="DAW15" s="3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U15" s="1"/>
      <c r="DBX15" s="3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V15" s="1"/>
      <c r="DCY15" s="3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W15" s="1"/>
      <c r="DDZ15" s="3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X15" s="1"/>
      <c r="DFA15" s="3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Y15" s="1"/>
      <c r="DGB15" s="3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Z15" s="1"/>
      <c r="DHC15" s="3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IA15" s="1"/>
      <c r="DID15" s="3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B15" s="1"/>
      <c r="DJE15" s="3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C15" s="1"/>
      <c r="DKF15" s="3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D15" s="1"/>
      <c r="DLG15" s="3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E15" s="1"/>
      <c r="DMH15" s="3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F15" s="1"/>
      <c r="DNI15" s="3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G15" s="1"/>
      <c r="DOJ15" s="3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H15" s="1"/>
      <c r="DPK15" s="3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I15" s="1"/>
      <c r="DQL15" s="3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J15" s="1"/>
      <c r="DRM15" s="3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K15" s="1"/>
      <c r="DSN15" s="3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L15" s="1"/>
      <c r="DTO15" s="3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M15" s="1"/>
      <c r="DUP15" s="3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N15" s="1"/>
      <c r="DVQ15" s="3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O15" s="1"/>
      <c r="DWR15" s="3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P15" s="1"/>
      <c r="DXS15" s="3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Q15" s="1"/>
      <c r="DYT15" s="3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R15" s="1"/>
      <c r="DZU15" s="3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S15" s="1"/>
      <c r="EAV15" s="3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T15" s="1"/>
      <c r="EBW15" s="3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U15" s="1"/>
      <c r="ECX15" s="3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V15" s="1"/>
      <c r="EDY15" s="3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W15" s="1"/>
      <c r="EEZ15" s="3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X15" s="1"/>
      <c r="EGA15" s="3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Y15" s="1"/>
      <c r="EHB15" s="3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Z15" s="1"/>
      <c r="EIC15" s="3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JA15" s="1"/>
      <c r="EJD15" s="3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B15" s="1"/>
      <c r="EKE15" s="3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C15" s="1"/>
      <c r="ELF15" s="3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D15" s="1"/>
      <c r="EMG15" s="3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E15" s="1"/>
      <c r="ENH15" s="3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F15" s="1"/>
      <c r="EOI15" s="3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G15" s="1"/>
      <c r="EPJ15" s="3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H15" s="1"/>
      <c r="EQK15" s="3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I15" s="1"/>
      <c r="ERL15" s="3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J15" s="1"/>
      <c r="ESM15" s="3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K15" s="1"/>
      <c r="ETN15" s="3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L15" s="1"/>
      <c r="EUO15" s="3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M15" s="1"/>
      <c r="EVP15" s="3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N15" s="1"/>
      <c r="EWQ15" s="3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O15" s="1"/>
      <c r="EXR15" s="3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P15" s="1"/>
      <c r="EYS15" s="3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Q15" s="1"/>
      <c r="EZT15" s="3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R15" s="1"/>
      <c r="FAU15" s="3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S15" s="1"/>
      <c r="FBV15" s="3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T15" s="1"/>
      <c r="FCW15" s="3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U15" s="1"/>
      <c r="FDX15" s="3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V15" s="1"/>
      <c r="FEY15" s="3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W15" s="1"/>
      <c r="FFZ15" s="3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X15" s="1"/>
      <c r="FHA15" s="3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Y15" s="1"/>
      <c r="FIB15" s="3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Z15" s="1"/>
      <c r="FJC15" s="3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KA15" s="1"/>
      <c r="FKD15" s="3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B15" s="1"/>
      <c r="FLE15" s="3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C15" s="1"/>
      <c r="FMF15" s="3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D15" s="1"/>
      <c r="FNG15" s="3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E15" s="1"/>
      <c r="FOH15" s="3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F15" s="1"/>
      <c r="FPI15" s="3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G15" s="1"/>
      <c r="FQJ15" s="3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H15" s="1"/>
      <c r="FRK15" s="3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I15" s="1"/>
      <c r="FSL15" s="3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J15" s="1"/>
      <c r="FTM15" s="3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K15" s="1"/>
      <c r="FUN15" s="3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L15" s="1"/>
      <c r="FVO15" s="3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M15" s="1"/>
      <c r="FWP15" s="3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N15" s="1"/>
      <c r="FXQ15" s="3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O15" s="1"/>
      <c r="FYR15" s="3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P15" s="1"/>
      <c r="FZS15" s="3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Q15" s="1"/>
      <c r="GAT15" s="3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R15" s="1"/>
      <c r="GBU15" s="3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S15" s="1"/>
      <c r="GCV15" s="3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T15" s="1"/>
      <c r="GDW15" s="3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U15" s="1"/>
      <c r="GEX15" s="3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V15" s="1"/>
      <c r="GFY15" s="3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W15" s="1"/>
      <c r="GGZ15" s="3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X15" s="1"/>
      <c r="GIA15" s="3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Y15" s="1"/>
      <c r="GJB15" s="3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Z15" s="1"/>
      <c r="GKC15" s="3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LA15" s="1"/>
      <c r="GLD15" s="3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B15" s="1"/>
      <c r="GME15" s="3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C15" s="1"/>
      <c r="GNF15" s="3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D15" s="1"/>
      <c r="GOG15" s="3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E15" s="1"/>
      <c r="GPH15" s="3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F15" s="1"/>
      <c r="GQI15" s="3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G15" s="1"/>
      <c r="GRJ15" s="3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H15" s="1"/>
      <c r="GSK15" s="3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I15" s="1"/>
      <c r="GTL15" s="3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J15" s="1"/>
      <c r="GUM15" s="3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K15" s="1"/>
      <c r="GVN15" s="3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L15" s="1"/>
      <c r="GWO15" s="3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M15" s="1"/>
      <c r="GXP15" s="3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N15" s="1"/>
      <c r="GYQ15" s="3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O15" s="1"/>
      <c r="GZR15" s="3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P15" s="1"/>
      <c r="HAS15" s="3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Q15" s="1"/>
      <c r="HBT15" s="3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R15" s="1"/>
      <c r="HCU15" s="3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S15" s="1"/>
      <c r="HDV15" s="3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T15" s="1"/>
      <c r="HEW15" s="3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U15" s="1"/>
      <c r="HFX15" s="3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V15" s="1"/>
      <c r="HGY15" s="3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W15" s="1"/>
      <c r="HHZ15" s="3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X15" s="1"/>
      <c r="HJA15" s="3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Y15" s="1"/>
      <c r="HKB15" s="3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Z15" s="1"/>
      <c r="HLC15" s="3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MA15" s="1"/>
      <c r="HMD15" s="3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B15" s="1"/>
      <c r="HNE15" s="3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C15" s="1"/>
      <c r="HOF15" s="3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D15" s="1"/>
      <c r="HPG15" s="3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E15" s="1"/>
      <c r="HQH15" s="3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F15" s="1"/>
      <c r="HRI15" s="3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G15" s="1"/>
      <c r="HSJ15" s="3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H15" s="1"/>
      <c r="HTK15" s="3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I15" s="1"/>
      <c r="HUL15" s="3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J15" s="1"/>
      <c r="HVM15" s="3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K15" s="1"/>
      <c r="HWN15" s="3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L15" s="1"/>
      <c r="HXO15" s="3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M15" s="1"/>
      <c r="HYP15" s="3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N15" s="1"/>
      <c r="HZQ15" s="3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O15" s="1"/>
      <c r="IAR15" s="3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P15" s="1"/>
      <c r="IBS15" s="3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Q15" s="1"/>
      <c r="ICT15" s="3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R15" s="1"/>
      <c r="IDU15" s="3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S15" s="1"/>
      <c r="IEV15" s="3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T15" s="1"/>
      <c r="IFW15" s="3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U15" s="1"/>
      <c r="IGX15" s="3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V15" s="1"/>
      <c r="IHY15" s="3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W15" s="1"/>
      <c r="IIZ15" s="3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X15" s="1"/>
      <c r="IKA15" s="3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Y15" s="1"/>
      <c r="ILB15" s="3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Z15" s="1"/>
      <c r="IMC15" s="3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NA15" s="1"/>
      <c r="IND15" s="3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B15" s="1"/>
      <c r="IOE15" s="3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C15" s="1"/>
      <c r="IPF15" s="3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D15" s="1"/>
      <c r="IQG15" s="3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E15" s="1"/>
      <c r="IRH15" s="3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F15" s="1"/>
      <c r="ISI15" s="3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G15" s="1"/>
      <c r="ITJ15" s="3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H15" s="1"/>
      <c r="IUK15" s="3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I15" s="1"/>
      <c r="IVL15" s="3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J15" s="1"/>
      <c r="IWM15" s="3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K15" s="1"/>
      <c r="IXN15" s="3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L15" s="1"/>
      <c r="IYO15" s="3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M15" s="1"/>
      <c r="IZP15" s="3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N15" s="1"/>
      <c r="JAQ15" s="3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O15" s="1"/>
      <c r="JBR15" s="3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P15" s="1"/>
      <c r="JCS15" s="3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Q15" s="1"/>
      <c r="JDT15" s="3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R15" s="1"/>
      <c r="JEU15" s="3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S15" s="1"/>
      <c r="JFV15" s="3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T15" s="1"/>
      <c r="JGW15" s="3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U15" s="1"/>
      <c r="JHX15" s="3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V15" s="1"/>
      <c r="JIY15" s="3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W15" s="1"/>
      <c r="JJZ15" s="3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X15" s="1"/>
      <c r="JLA15" s="3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Y15" s="1"/>
      <c r="JMB15" s="3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Z15" s="1"/>
      <c r="JNC15" s="3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OA15" s="1"/>
      <c r="JOD15" s="3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B15" s="1"/>
      <c r="JPE15" s="3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C15" s="1"/>
      <c r="JQF15" s="3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D15" s="1"/>
      <c r="JRG15" s="3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E15" s="1"/>
      <c r="JSH15" s="3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F15" s="1"/>
      <c r="JTI15" s="3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G15" s="1"/>
      <c r="JUJ15" s="3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H15" s="1"/>
      <c r="JVK15" s="3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I15" s="1"/>
      <c r="JWL15" s="3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J15" s="1"/>
      <c r="JXM15" s="3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K15" s="1"/>
      <c r="JYN15" s="3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L15" s="1"/>
      <c r="JZO15" s="3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M15" s="1"/>
      <c r="KAP15" s="3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N15" s="1"/>
      <c r="KBQ15" s="3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O15" s="1"/>
      <c r="KCR15" s="3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P15" s="1"/>
      <c r="KDS15" s="3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Q15" s="1"/>
      <c r="KET15" s="3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R15" s="1"/>
      <c r="KFU15" s="3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S15" s="1"/>
      <c r="KGV15" s="3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T15" s="1"/>
      <c r="KHW15" s="3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U15" s="1"/>
      <c r="KIX15" s="3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V15" s="1"/>
      <c r="KJY15" s="3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W15" s="1"/>
      <c r="KKZ15" s="3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X15" s="1"/>
      <c r="KMA15" s="3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Y15" s="1"/>
      <c r="KNB15" s="3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Z15" s="1"/>
      <c r="KOC15" s="3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PA15" s="1"/>
      <c r="KPD15" s="3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B15" s="1"/>
      <c r="KQE15" s="3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C15" s="1"/>
      <c r="KRF15" s="3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D15" s="1"/>
      <c r="KSG15" s="3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E15" s="1"/>
      <c r="KTH15" s="3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F15" s="1"/>
      <c r="KUI15" s="3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G15" s="1"/>
      <c r="KVJ15" s="3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H15" s="1"/>
      <c r="KWK15" s="3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I15" s="1"/>
      <c r="KXL15" s="3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J15" s="1"/>
      <c r="KYM15" s="3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K15" s="1"/>
      <c r="KZN15" s="3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L15" s="1"/>
      <c r="LAO15" s="3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M15" s="1"/>
      <c r="LBP15" s="3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N15" s="1"/>
      <c r="LCQ15" s="3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O15" s="1"/>
      <c r="LDR15" s="3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P15" s="1"/>
      <c r="LES15" s="3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Q15" s="1"/>
      <c r="LFT15" s="3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R15" s="1"/>
      <c r="LGU15" s="3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S15" s="1"/>
      <c r="LHV15" s="3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T15" s="1"/>
      <c r="LIW15" s="3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U15" s="1"/>
      <c r="LJX15" s="3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V15" s="1"/>
      <c r="LKY15" s="3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W15" s="1"/>
      <c r="LLZ15" s="3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X15" s="1"/>
      <c r="LNA15" s="3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Y15" s="1"/>
      <c r="LOB15" s="3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Z15" s="1"/>
      <c r="LPC15" s="3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QA15" s="1"/>
      <c r="LQD15" s="3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B15" s="1"/>
      <c r="LRE15" s="3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C15" s="1"/>
      <c r="LSF15" s="3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D15" s="1"/>
      <c r="LTG15" s="3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E15" s="1"/>
      <c r="LUH15" s="3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F15" s="1"/>
      <c r="LVI15" s="3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G15" s="1"/>
      <c r="LWJ15" s="3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H15" s="1"/>
      <c r="LXK15" s="3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I15" s="1"/>
      <c r="LYL15" s="3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J15" s="1"/>
      <c r="LZM15" s="3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K15" s="1"/>
      <c r="MAN15" s="3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L15" s="1"/>
      <c r="MBO15" s="3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M15" s="1"/>
      <c r="MCP15" s="3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N15" s="1"/>
      <c r="MDQ15" s="3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O15" s="1"/>
      <c r="MER15" s="3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P15" s="1"/>
      <c r="MFS15" s="3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Q15" s="1"/>
      <c r="MGT15" s="3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R15" s="1"/>
      <c r="MHU15" s="3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S15" s="1"/>
      <c r="MIV15" s="3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T15" s="1"/>
      <c r="MJW15" s="3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U15" s="1"/>
      <c r="MKX15" s="3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V15" s="1"/>
      <c r="MLY15" s="3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W15" s="1"/>
      <c r="MMZ15" s="3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X15" s="1"/>
      <c r="MOA15" s="3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Y15" s="1"/>
      <c r="MPB15" s="3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Z15" s="1"/>
      <c r="MQC15" s="3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RA15" s="1"/>
      <c r="MRD15" s="3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B15" s="1"/>
      <c r="MSE15" s="3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C15" s="1"/>
      <c r="MTF15" s="3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D15" s="1"/>
      <c r="MUG15" s="3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E15" s="1"/>
      <c r="MVH15" s="3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F15" s="1"/>
      <c r="MWI15" s="3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G15" s="1"/>
      <c r="MXJ15" s="3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H15" s="1"/>
      <c r="MYK15" s="3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I15" s="1"/>
      <c r="MZL15" s="3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J15" s="1"/>
      <c r="NAM15" s="3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K15" s="1"/>
      <c r="NBN15" s="3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L15" s="1"/>
      <c r="NCO15" s="3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M15" s="1"/>
      <c r="NDP15" s="3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N15" s="1"/>
      <c r="NEQ15" s="3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O15" s="1"/>
      <c r="NFR15" s="3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P15" s="1"/>
      <c r="NGS15" s="3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Q15" s="1"/>
      <c r="NHT15" s="3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R15" s="1"/>
      <c r="NIU15" s="3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S15" s="1"/>
      <c r="NJV15" s="3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T15" s="1"/>
      <c r="NKW15" s="3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U15" s="1"/>
      <c r="NLX15" s="3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V15" s="1"/>
      <c r="NMY15" s="3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W15" s="1"/>
      <c r="NNZ15" s="3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X15" s="1"/>
      <c r="NPA15" s="3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Y15" s="1"/>
      <c r="NQB15" s="3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Z15" s="1"/>
      <c r="NRC15" s="3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SA15" s="1"/>
      <c r="NSD15" s="3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B15" s="1"/>
      <c r="NTE15" s="3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C15" s="1"/>
      <c r="NUF15" s="3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D15" s="1"/>
      <c r="NVG15" s="3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E15" s="1"/>
      <c r="NWH15" s="3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F15" s="1"/>
      <c r="NXI15" s="3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G15" s="1"/>
      <c r="NYJ15" s="3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H15" s="1"/>
      <c r="NZK15" s="3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I15" s="1"/>
      <c r="OAL15" s="3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J15" s="1"/>
      <c r="OBM15" s="3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K15" s="1"/>
      <c r="OCN15" s="3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L15" s="1"/>
      <c r="ODO15" s="3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M15" s="1"/>
      <c r="OEP15" s="3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N15" s="1"/>
      <c r="OFQ15" s="3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O15" s="1"/>
      <c r="OGR15" s="3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P15" s="1"/>
      <c r="OHS15" s="3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Q15" s="1"/>
      <c r="OIT15" s="3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R15" s="1"/>
      <c r="OJU15" s="3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S15" s="1"/>
      <c r="OKV15" s="3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T15" s="1"/>
      <c r="OLW15" s="3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U15" s="1"/>
      <c r="OMX15" s="3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V15" s="1"/>
      <c r="ONY15" s="3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W15" s="1"/>
      <c r="OOZ15" s="3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X15" s="1"/>
      <c r="OQA15" s="3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Y15" s="1"/>
      <c r="ORB15" s="3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Z15" s="1"/>
      <c r="OSC15" s="3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TA15" s="1"/>
      <c r="OTD15" s="3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B15" s="1"/>
      <c r="OUE15" s="3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C15" s="1"/>
      <c r="OVF15" s="3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D15" s="1"/>
      <c r="OWG15" s="3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E15" s="1"/>
      <c r="OXH15" s="3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F15" s="1"/>
      <c r="OYI15" s="3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G15" s="1"/>
      <c r="OZJ15" s="3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H15" s="1"/>
      <c r="PAK15" s="3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I15" s="1"/>
      <c r="PBL15" s="3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J15" s="1"/>
      <c r="PCM15" s="3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K15" s="1"/>
      <c r="PDN15" s="3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L15" s="1"/>
      <c r="PEO15" s="3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M15" s="1"/>
      <c r="PFP15" s="3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N15" s="1"/>
      <c r="PGQ15" s="3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O15" s="1"/>
      <c r="PHR15" s="3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P15" s="1"/>
      <c r="PIS15" s="3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Q15" s="1"/>
      <c r="PJT15" s="3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R15" s="1"/>
      <c r="PKU15" s="3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S15" s="1"/>
      <c r="PLV15" s="3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T15" s="1"/>
      <c r="PMW15" s="3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U15" s="1"/>
      <c r="PNX15" s="3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V15" s="1"/>
      <c r="POY15" s="3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W15" s="1"/>
      <c r="PPZ15" s="3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X15" s="1"/>
      <c r="PRA15" s="3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Y15" s="1"/>
      <c r="PSB15" s="3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Z15" s="1"/>
      <c r="PTC15" s="3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UA15" s="1"/>
      <c r="PUD15" s="3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B15" s="1"/>
      <c r="PVE15" s="3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C15" s="1"/>
      <c r="PWF15" s="3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D15" s="1"/>
      <c r="PXG15" s="3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E15" s="1"/>
      <c r="PYH15" s="3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F15" s="1"/>
      <c r="PZI15" s="3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G15" s="1"/>
      <c r="QAJ15" s="3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H15" s="1"/>
      <c r="QBK15" s="3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I15" s="1"/>
      <c r="QCL15" s="3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J15" s="1"/>
      <c r="QDM15" s="3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K15" s="1"/>
      <c r="QEN15" s="3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L15" s="1"/>
      <c r="QFO15" s="3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M15" s="1"/>
      <c r="QGP15" s="3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N15" s="1"/>
      <c r="QHQ15" s="3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O15" s="1"/>
      <c r="QIR15" s="3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P15" s="1"/>
      <c r="QJS15" s="3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Q15" s="1"/>
      <c r="QKT15" s="3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R15" s="1"/>
      <c r="QLU15" s="3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S15" s="1"/>
      <c r="QMV15" s="3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T15" s="1"/>
      <c r="QNW15" s="3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U15" s="1"/>
      <c r="QOX15" s="3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V15" s="1"/>
      <c r="QPY15" s="3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W15" s="1"/>
      <c r="QQZ15" s="3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X15" s="1"/>
      <c r="QSA15" s="3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Y15" s="1"/>
      <c r="QTB15" s="3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Z15" s="1"/>
      <c r="QUC15" s="3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VA15" s="1"/>
      <c r="QVD15" s="3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B15" s="1"/>
      <c r="QWE15" s="3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C15" s="1"/>
      <c r="QXF15" s="3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D15" s="1"/>
      <c r="QYG15" s="3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E15" s="1"/>
      <c r="QZH15" s="3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F15" s="1"/>
      <c r="RAI15" s="3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G15" s="1"/>
      <c r="RBJ15" s="3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H15" s="1"/>
      <c r="RCK15" s="3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I15" s="1"/>
      <c r="RDL15" s="3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J15" s="1"/>
      <c r="REM15" s="3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K15" s="1"/>
      <c r="RFN15" s="3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L15" s="1"/>
      <c r="RGO15" s="3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M15" s="1"/>
      <c r="RHP15" s="3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N15" s="1"/>
      <c r="RIQ15" s="3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O15" s="1"/>
      <c r="RJR15" s="3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P15" s="1"/>
      <c r="RKS15" s="3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Q15" s="1"/>
      <c r="RLT15" s="3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R15" s="1"/>
      <c r="RMU15" s="3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S15" s="1"/>
      <c r="RNV15" s="3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T15" s="1"/>
      <c r="ROW15" s="3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U15" s="1"/>
      <c r="RPX15" s="3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V15" s="1"/>
      <c r="RQY15" s="3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W15" s="1"/>
      <c r="RRZ15" s="3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X15" s="1"/>
      <c r="RTA15" s="3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Y15" s="1"/>
      <c r="RUB15" s="3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Z15" s="1"/>
      <c r="RVC15" s="3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WA15" s="1"/>
      <c r="RWD15" s="3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B15" s="1"/>
      <c r="RXE15" s="3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C15" s="1"/>
      <c r="RYF15" s="3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D15" s="1"/>
      <c r="RZG15" s="3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E15" s="1"/>
      <c r="SAH15" s="3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F15" s="1"/>
      <c r="SBI15" s="3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G15" s="1"/>
      <c r="SCJ15" s="3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H15" s="1"/>
      <c r="SDK15" s="3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I15" s="1"/>
      <c r="SEL15" s="3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J15" s="1"/>
      <c r="SFM15" s="3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K15" s="1"/>
      <c r="SGN15" s="3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L15" s="1"/>
      <c r="SHO15" s="3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M15" s="1"/>
      <c r="SIP15" s="3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N15" s="1"/>
      <c r="SJQ15" s="3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O15" s="1"/>
      <c r="SKR15" s="3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P15" s="1"/>
      <c r="SLS15" s="3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Q15" s="1"/>
      <c r="SMT15" s="3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R15" s="1"/>
      <c r="SNU15" s="3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S15" s="1"/>
      <c r="SOV15" s="3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T15" s="1"/>
      <c r="SPW15" s="3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U15" s="1"/>
      <c r="SQX15" s="3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V15" s="1"/>
      <c r="SRY15" s="3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W15" s="1"/>
      <c r="SSZ15" s="3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X15" s="1"/>
      <c r="SUA15" s="3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Y15" s="1"/>
      <c r="SVB15" s="3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Z15" s="1"/>
      <c r="SWC15" s="3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XA15" s="1"/>
      <c r="SXD15" s="3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B15" s="1"/>
      <c r="SYE15" s="3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C15" s="1"/>
      <c r="SZF15" s="3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D15" s="1"/>
      <c r="TAG15" s="3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E15" s="1"/>
      <c r="TBH15" s="3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F15" s="1"/>
      <c r="TCI15" s="3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G15" s="1"/>
      <c r="TDJ15" s="3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H15" s="1"/>
      <c r="TEK15" s="3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I15" s="1"/>
      <c r="TFL15" s="3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J15" s="1"/>
      <c r="TGM15" s="3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K15" s="1"/>
      <c r="THN15" s="3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L15" s="1"/>
      <c r="TIO15" s="3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M15" s="1"/>
      <c r="TJP15" s="3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N15" s="1"/>
      <c r="TKQ15" s="3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O15" s="1"/>
      <c r="TLR15" s="3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P15" s="1"/>
      <c r="TMS15" s="3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Q15" s="1"/>
      <c r="TNT15" s="3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R15" s="1"/>
      <c r="TOU15" s="3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S15" s="1"/>
      <c r="TPV15" s="3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T15" s="1"/>
      <c r="TQW15" s="3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U15" s="1"/>
      <c r="TRX15" s="3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V15" s="1"/>
      <c r="TSY15" s="3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W15" s="1"/>
      <c r="TTZ15" s="3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X15" s="1"/>
      <c r="TVA15" s="3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Y15" s="1"/>
      <c r="TWB15" s="3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Z15" s="1"/>
      <c r="TXC15" s="3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YA15" s="1"/>
      <c r="TYD15" s="3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B15" s="1"/>
      <c r="TZE15" s="3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C15" s="1"/>
      <c r="UAF15" s="3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D15" s="1"/>
      <c r="UBG15" s="3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E15" s="1"/>
      <c r="UCH15" s="3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F15" s="1"/>
      <c r="UDI15" s="3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G15" s="1"/>
      <c r="UEJ15" s="3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H15" s="1"/>
      <c r="UFK15" s="3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I15" s="1"/>
      <c r="UGL15" s="3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J15" s="1"/>
      <c r="UHM15" s="3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K15" s="1"/>
      <c r="UIN15" s="3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L15" s="1"/>
      <c r="UJO15" s="3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M15" s="1"/>
      <c r="UKP15" s="3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N15" s="1"/>
      <c r="ULQ15" s="3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O15" s="1"/>
      <c r="UMR15" s="3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P15" s="1"/>
      <c r="UNS15" s="3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Q15" s="1"/>
      <c r="UOT15" s="3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R15" s="1"/>
      <c r="UPU15" s="3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S15" s="1"/>
      <c r="UQV15" s="3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T15" s="1"/>
      <c r="URW15" s="3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U15" s="1"/>
      <c r="USX15" s="3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V15" s="1"/>
      <c r="UTY15" s="3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W15" s="1"/>
      <c r="UUZ15" s="3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X15" s="1"/>
      <c r="UWA15" s="3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Y15" s="1"/>
      <c r="UXB15" s="3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Z15" s="1"/>
      <c r="UYC15" s="3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ZA15" s="1"/>
      <c r="UZD15" s="3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B15" s="1"/>
      <c r="VAE15" s="3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C15" s="1"/>
      <c r="VBF15" s="3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D15" s="1"/>
      <c r="VCG15" s="3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E15" s="1"/>
      <c r="VDH15" s="3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F15" s="1"/>
      <c r="VEI15" s="3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G15" s="1"/>
      <c r="VFJ15" s="3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H15" s="1"/>
      <c r="VGK15" s="3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I15" s="1"/>
      <c r="VHL15" s="3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J15" s="1"/>
      <c r="VIM15" s="3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K15" s="1"/>
      <c r="VJN15" s="3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L15" s="1"/>
      <c r="VKO15" s="3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M15" s="1"/>
      <c r="VLP15" s="3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N15" s="1"/>
      <c r="VMQ15" s="3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O15" s="1"/>
      <c r="VNR15" s="3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P15" s="1"/>
      <c r="VOS15" s="3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Q15" s="1"/>
      <c r="VPT15" s="3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R15" s="1"/>
      <c r="VQU15" s="3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S15" s="1"/>
      <c r="VRV15" s="3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T15" s="1"/>
      <c r="VSW15" s="3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U15" s="1"/>
      <c r="VTX15" s="3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V15" s="1"/>
      <c r="VUY15" s="3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W15" s="1"/>
      <c r="VVZ15" s="3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X15" s="1"/>
      <c r="VXA15" s="3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Y15" s="1"/>
      <c r="VYB15" s="3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Z15" s="1"/>
      <c r="VZC15" s="3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WAA15" s="1"/>
      <c r="WAD15" s="3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B15" s="1"/>
      <c r="WBE15" s="3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C15" s="1"/>
      <c r="WCF15" s="3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D15" s="1"/>
      <c r="WDG15" s="3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E15" s="1"/>
      <c r="WEH15" s="3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F15" s="1"/>
      <c r="WFI15" s="3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G15" s="1"/>
      <c r="WGJ15" s="3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H15" s="1"/>
      <c r="WHK15" s="3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I15" s="1"/>
      <c r="WIL15" s="3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J15" s="1"/>
      <c r="WJM15" s="3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K15" s="1"/>
      <c r="WKN15" s="3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L15" s="1"/>
      <c r="WLO15" s="3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M15" s="1"/>
      <c r="WMP15" s="3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N15" s="1"/>
      <c r="WNQ15" s="3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O15" s="1"/>
      <c r="WOR15" s="3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P15" s="1"/>
      <c r="WPS15" s="3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Q15" s="1"/>
      <c r="WQT15" s="3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R15" s="1"/>
      <c r="WRU15" s="3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S15" s="1"/>
      <c r="WSV15" s="3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T15" s="1"/>
      <c r="WTW15" s="3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U15" s="1"/>
      <c r="WUX15" s="3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V15" s="1"/>
      <c r="WVY15" s="3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W15" s="1"/>
      <c r="WWZ15" s="3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X15" s="1"/>
      <c r="WYA15" s="3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Y15" s="1"/>
      <c r="WZB15" s="3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Z15" s="1"/>
      <c r="XAC15" s="3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BA15" s="1"/>
      <c r="XBD15" s="3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B15" s="1"/>
      <c r="XCE15" s="3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C15" s="1"/>
      <c r="XDF15" s="3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D15" s="1"/>
      <c r="XEG15" s="3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</row>
    <row r="16" spans="1:1022 1025:2048 2051:3072 3074:14336 14338:15359 15362:16382" ht="21" x14ac:dyDescent="0.2">
      <c r="A16" s="3" t="s">
        <v>59</v>
      </c>
      <c r="C16" s="8">
        <v>3753587</v>
      </c>
      <c r="D16" s="8"/>
      <c r="E16" s="8">
        <v>59598350608</v>
      </c>
      <c r="F16" s="8"/>
      <c r="G16" s="8">
        <v>84624821608.697998</v>
      </c>
      <c r="H16" s="8"/>
      <c r="I16" s="8">
        <v>0</v>
      </c>
      <c r="J16" s="8"/>
      <c r="K16" s="8">
        <v>0</v>
      </c>
      <c r="L16" s="8"/>
      <c r="M16" s="8">
        <v>0</v>
      </c>
      <c r="N16" s="8"/>
      <c r="O16" s="8">
        <v>0</v>
      </c>
      <c r="P16" s="8"/>
      <c r="Q16" s="8">
        <v>3753587</v>
      </c>
      <c r="R16" s="8"/>
      <c r="S16" s="8">
        <v>24120</v>
      </c>
      <c r="T16" s="8"/>
      <c r="U16" s="8">
        <v>59598350608</v>
      </c>
      <c r="V16" s="8"/>
      <c r="W16" s="8">
        <v>89997826155.281998</v>
      </c>
      <c r="Y16" s="1">
        <v>4.9974047060074292E-3</v>
      </c>
      <c r="AA16" s="39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60</v>
      </c>
      <c r="C17" s="8">
        <v>6000000</v>
      </c>
      <c r="D17" s="8"/>
      <c r="E17" s="8">
        <v>282080612091</v>
      </c>
      <c r="F17" s="8"/>
      <c r="G17" s="8">
        <v>357858000000</v>
      </c>
      <c r="H17" s="8"/>
      <c r="I17" s="8">
        <v>1358717</v>
      </c>
      <c r="J17" s="8"/>
      <c r="K17" s="8">
        <v>88462587858</v>
      </c>
      <c r="L17" s="8"/>
      <c r="M17" s="8">
        <v>0</v>
      </c>
      <c r="N17" s="8"/>
      <c r="O17" s="8">
        <v>0</v>
      </c>
      <c r="P17" s="8"/>
      <c r="Q17" s="8">
        <v>7358717</v>
      </c>
      <c r="R17" s="8"/>
      <c r="S17" s="8">
        <v>79050</v>
      </c>
      <c r="T17" s="8"/>
      <c r="U17" s="8">
        <v>370543199949</v>
      </c>
      <c r="V17" s="8"/>
      <c r="W17" s="8">
        <v>578245424705.84302</v>
      </c>
      <c r="Y17" s="1">
        <v>3.2108846736656933E-2</v>
      </c>
      <c r="AA17" s="39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61</v>
      </c>
      <c r="C18" s="8">
        <v>9007108</v>
      </c>
      <c r="D18" s="8"/>
      <c r="E18" s="8">
        <v>586972951262</v>
      </c>
      <c r="F18" s="8"/>
      <c r="G18" s="8">
        <v>568995923205.27002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0</v>
      </c>
      <c r="P18" s="8"/>
      <c r="Q18" s="8">
        <v>9007108</v>
      </c>
      <c r="R18" s="8"/>
      <c r="S18" s="8">
        <v>76910</v>
      </c>
      <c r="T18" s="8"/>
      <c r="U18" s="8">
        <v>586972951262</v>
      </c>
      <c r="V18" s="8"/>
      <c r="W18" s="8">
        <v>688614893056.13403</v>
      </c>
      <c r="Y18" s="1">
        <v>3.8237449216250392E-2</v>
      </c>
      <c r="AA18" s="39"/>
    </row>
    <row r="19" spans="1:1022 1025:2048 2051:3072 3074:14336 14338:15359 15362:16382" ht="21" x14ac:dyDescent="0.2">
      <c r="A19" s="3" t="s">
        <v>62</v>
      </c>
      <c r="C19" s="8">
        <v>27261361</v>
      </c>
      <c r="D19" s="8"/>
      <c r="E19" s="8">
        <v>180183932400</v>
      </c>
      <c r="F19" s="8"/>
      <c r="G19" s="8">
        <v>222755061514.85101</v>
      </c>
      <c r="H19" s="8"/>
      <c r="I19" s="8">
        <v>1000000</v>
      </c>
      <c r="J19" s="8"/>
      <c r="K19" s="8">
        <v>8807990374</v>
      </c>
      <c r="L19" s="8"/>
      <c r="M19" s="8">
        <v>0</v>
      </c>
      <c r="N19" s="8"/>
      <c r="O19" s="8">
        <v>0</v>
      </c>
      <c r="P19" s="8"/>
      <c r="Q19" s="8">
        <v>28261361</v>
      </c>
      <c r="R19" s="8"/>
      <c r="S19" s="8">
        <v>8780</v>
      </c>
      <c r="T19" s="8"/>
      <c r="U19" s="8">
        <v>188991922774</v>
      </c>
      <c r="V19" s="8"/>
      <c r="W19" s="8">
        <v>246658347819.99899</v>
      </c>
      <c r="Y19" s="1">
        <v>1.3696459579422136E-2</v>
      </c>
      <c r="AA19" s="39"/>
    </row>
    <row r="20" spans="1:1022 1025:2048 2051:3072 3074:14336 14338:15359 15362:16382" ht="21" x14ac:dyDescent="0.2">
      <c r="A20" s="3" t="s">
        <v>63</v>
      </c>
      <c r="C20" s="8">
        <v>3798549</v>
      </c>
      <c r="D20" s="8"/>
      <c r="E20" s="8">
        <v>130908554007</v>
      </c>
      <c r="F20" s="8"/>
      <c r="G20" s="8">
        <v>110824063041.757</v>
      </c>
      <c r="H20" s="8"/>
      <c r="I20" s="8">
        <v>0</v>
      </c>
      <c r="J20" s="8"/>
      <c r="K20" s="8">
        <v>0</v>
      </c>
      <c r="L20" s="8"/>
      <c r="M20" s="8">
        <v>0</v>
      </c>
      <c r="N20" s="8"/>
      <c r="O20" s="8">
        <v>0</v>
      </c>
      <c r="P20" s="8"/>
      <c r="Q20" s="8">
        <v>3798549</v>
      </c>
      <c r="R20" s="8"/>
      <c r="S20" s="8">
        <v>33350</v>
      </c>
      <c r="T20" s="8"/>
      <c r="U20" s="8">
        <v>130908554007</v>
      </c>
      <c r="V20" s="8"/>
      <c r="W20" s="8">
        <v>125927853575.55701</v>
      </c>
      <c r="Y20" s="1">
        <v>6.9925294305452339E-3</v>
      </c>
      <c r="AA20" s="39"/>
    </row>
    <row r="21" spans="1:1022 1025:2048 2051:3072 3074:14336 14338:15359 15362:16382" ht="21" x14ac:dyDescent="0.2">
      <c r="A21" s="3" t="s">
        <v>64</v>
      </c>
      <c r="C21" s="8">
        <v>97000000</v>
      </c>
      <c r="D21" s="8"/>
      <c r="E21" s="8">
        <v>1025041429358</v>
      </c>
      <c r="F21" s="8"/>
      <c r="G21" s="8">
        <v>1457913492000</v>
      </c>
      <c r="H21" s="8"/>
      <c r="I21" s="8">
        <v>5000000</v>
      </c>
      <c r="J21" s="8"/>
      <c r="K21" s="8">
        <v>82526513303</v>
      </c>
      <c r="L21" s="8"/>
      <c r="M21" s="8">
        <v>0</v>
      </c>
      <c r="N21" s="8"/>
      <c r="O21" s="8">
        <v>0</v>
      </c>
      <c r="P21" s="8"/>
      <c r="Q21" s="8">
        <v>102000000</v>
      </c>
      <c r="R21" s="8"/>
      <c r="S21" s="8">
        <v>17000</v>
      </c>
      <c r="T21" s="8"/>
      <c r="U21" s="8">
        <v>1107567942661</v>
      </c>
      <c r="V21" s="8"/>
      <c r="W21" s="8">
        <v>1723682700000</v>
      </c>
      <c r="Y21" s="1">
        <v>9.5712756681268316E-2</v>
      </c>
      <c r="AA21" s="39"/>
    </row>
    <row r="22" spans="1:1022 1025:2048 2051:3072 3074:14336 14338:15359 15362:16382" ht="21" x14ac:dyDescent="0.2">
      <c r="A22" s="3" t="s">
        <v>65</v>
      </c>
      <c r="C22" s="8">
        <v>2458126</v>
      </c>
      <c r="D22" s="8"/>
      <c r="E22" s="8">
        <v>57238748053</v>
      </c>
      <c r="F22" s="8"/>
      <c r="G22" s="8">
        <v>62187078825.135002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0</v>
      </c>
      <c r="P22" s="8"/>
      <c r="Q22" s="8">
        <v>2458126</v>
      </c>
      <c r="R22" s="8"/>
      <c r="S22" s="8">
        <v>24500</v>
      </c>
      <c r="T22" s="8"/>
      <c r="U22" s="8">
        <v>57238748053</v>
      </c>
      <c r="V22" s="8"/>
      <c r="W22" s="8">
        <v>59865753682.349998</v>
      </c>
      <c r="Y22" s="1">
        <v>3.3242291726542873E-3</v>
      </c>
      <c r="AA22" s="39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X22" s="1"/>
      <c r="BA22" s="3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Y22" s="1"/>
      <c r="CB22" s="3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Z22" s="1"/>
      <c r="DC22" s="3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EA22" s="1"/>
      <c r="ED22" s="3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B22" s="1"/>
      <c r="FE22" s="3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C22" s="1"/>
      <c r="GF22" s="3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D22" s="1"/>
      <c r="HG22" s="3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E22" s="1"/>
      <c r="IH22" s="3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F22" s="1"/>
      <c r="JI22" s="3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G22" s="1"/>
      <c r="KJ22" s="3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H22" s="1"/>
      <c r="LK22" s="3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I22" s="1"/>
      <c r="ML22" s="3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J22" s="1"/>
      <c r="NM22" s="3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K22" s="1"/>
      <c r="ON22" s="3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L22" s="1"/>
      <c r="PO22" s="3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M22" s="1"/>
      <c r="QP22" s="3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N22" s="1"/>
      <c r="RQ22" s="3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O22" s="1"/>
      <c r="SR22" s="3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P22" s="1"/>
      <c r="TS22" s="3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Q22" s="1"/>
      <c r="UT22" s="3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R22" s="1"/>
      <c r="VU22" s="3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S22" s="1"/>
      <c r="WV22" s="3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T22" s="1"/>
      <c r="XW22" s="3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U22" s="1"/>
      <c r="YX22" s="3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V22" s="1"/>
      <c r="ZY22" s="3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W22" s="1"/>
      <c r="AAZ22" s="3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X22" s="1"/>
      <c r="ACA22" s="3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Y22" s="1"/>
      <c r="ADB22" s="3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Z22" s="1"/>
      <c r="AEC22" s="3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FA22" s="1"/>
      <c r="AFD22" s="3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B22" s="1"/>
      <c r="AGE22" s="3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C22" s="1"/>
      <c r="AHF22" s="3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D22" s="1"/>
      <c r="AIG22" s="3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E22" s="1"/>
      <c r="AJH22" s="3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F22" s="1"/>
      <c r="AKI22" s="3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G22" s="1"/>
      <c r="ALJ22" s="3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H22" s="1"/>
      <c r="AMK22" s="3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I22" s="1"/>
      <c r="ANL22" s="3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J22" s="1"/>
      <c r="AOM22" s="3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K22" s="1"/>
      <c r="APN22" s="3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L22" s="1"/>
      <c r="AQO22" s="3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M22" s="1"/>
      <c r="ARP22" s="3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N22" s="1"/>
      <c r="ASQ22" s="3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O22" s="1"/>
      <c r="ATR22" s="3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P22" s="1"/>
      <c r="AUS22" s="3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Q22" s="1"/>
      <c r="AVT22" s="3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R22" s="1"/>
      <c r="AWU22" s="3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S22" s="1"/>
      <c r="AXV22" s="3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T22" s="1"/>
      <c r="AYW22" s="3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U22" s="1"/>
      <c r="AZX22" s="3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V22" s="1"/>
      <c r="BAY22" s="3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W22" s="1"/>
      <c r="BBZ22" s="3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X22" s="1"/>
      <c r="BDA22" s="3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Y22" s="1"/>
      <c r="BEB22" s="3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Z22" s="1"/>
      <c r="BFC22" s="3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GA22" s="1"/>
      <c r="BGD22" s="3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B22" s="1"/>
      <c r="BHE22" s="3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C22" s="1"/>
      <c r="BIF22" s="3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D22" s="1"/>
      <c r="BJG22" s="3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E22" s="1"/>
      <c r="BKH22" s="3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F22" s="1"/>
      <c r="BLI22" s="3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G22" s="1"/>
      <c r="BMJ22" s="3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H22" s="1"/>
      <c r="BNK22" s="3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I22" s="1"/>
      <c r="BOL22" s="3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J22" s="1"/>
      <c r="BPM22" s="3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K22" s="1"/>
      <c r="BQN22" s="3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L22" s="1"/>
      <c r="BRO22" s="3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M22" s="1"/>
      <c r="BSP22" s="3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N22" s="1"/>
      <c r="BTQ22" s="3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O22" s="1"/>
      <c r="BUR22" s="3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P22" s="1"/>
      <c r="BVS22" s="3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Q22" s="1"/>
      <c r="BWT22" s="3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R22" s="1"/>
      <c r="BXU22" s="3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S22" s="1"/>
      <c r="BYV22" s="3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T22" s="1"/>
      <c r="BZW22" s="3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U22" s="1"/>
      <c r="CAX22" s="3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V22" s="1"/>
      <c r="CBY22" s="3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W22" s="1"/>
      <c r="CCZ22" s="3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X22" s="1"/>
      <c r="CEA22" s="3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Y22" s="1"/>
      <c r="CFB22" s="3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Z22" s="1"/>
      <c r="CGC22" s="3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HA22" s="1"/>
      <c r="CHD22" s="3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B22" s="1"/>
      <c r="CIE22" s="3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C22" s="1"/>
      <c r="CJF22" s="3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D22" s="1"/>
      <c r="CKG22" s="3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E22" s="1"/>
      <c r="CLH22" s="3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F22" s="1"/>
      <c r="CMI22" s="3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G22" s="1"/>
      <c r="CNJ22" s="3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H22" s="1"/>
      <c r="COK22" s="3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I22" s="1"/>
      <c r="CPL22" s="3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J22" s="1"/>
      <c r="CQM22" s="3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K22" s="1"/>
      <c r="CRN22" s="3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L22" s="1"/>
      <c r="CSO22" s="3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M22" s="1"/>
      <c r="CTP22" s="3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N22" s="1"/>
      <c r="CUQ22" s="3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O22" s="1"/>
      <c r="CVR22" s="3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P22" s="1"/>
      <c r="CWS22" s="3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Q22" s="1"/>
      <c r="CXT22" s="3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R22" s="1"/>
      <c r="CYU22" s="3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S22" s="1"/>
      <c r="CZV22" s="3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T22" s="1"/>
      <c r="DAW22" s="3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U22" s="1"/>
      <c r="DBX22" s="3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V22" s="1"/>
      <c r="DCY22" s="3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W22" s="1"/>
      <c r="DDZ22" s="3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X22" s="1"/>
      <c r="DFA22" s="3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Y22" s="1"/>
      <c r="DGB22" s="3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Z22" s="1"/>
      <c r="DHC22" s="3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IA22" s="1"/>
      <c r="DID22" s="3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B22" s="1"/>
      <c r="DJE22" s="3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C22" s="1"/>
      <c r="DKF22" s="3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D22" s="1"/>
      <c r="DLG22" s="3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E22" s="1"/>
      <c r="DMH22" s="3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F22" s="1"/>
      <c r="DNI22" s="3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G22" s="1"/>
      <c r="DOJ22" s="3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H22" s="1"/>
      <c r="DPK22" s="3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I22" s="1"/>
      <c r="DQL22" s="3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J22" s="1"/>
      <c r="DRM22" s="3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K22" s="1"/>
      <c r="DSN22" s="3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L22" s="1"/>
      <c r="DTO22" s="3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M22" s="1"/>
      <c r="DUP22" s="3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N22" s="1"/>
      <c r="DVQ22" s="3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O22" s="1"/>
      <c r="DWR22" s="3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P22" s="1"/>
      <c r="DXS22" s="3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Q22" s="1"/>
      <c r="DYT22" s="3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R22" s="1"/>
      <c r="DZU22" s="3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S22" s="1"/>
      <c r="EAV22" s="3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T22" s="1"/>
      <c r="EBW22" s="3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U22" s="1"/>
      <c r="ECX22" s="3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V22" s="1"/>
      <c r="EDY22" s="3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W22" s="1"/>
      <c r="EEZ22" s="3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X22" s="1"/>
      <c r="EGA22" s="3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Y22" s="1"/>
      <c r="EHB22" s="3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Z22" s="1"/>
      <c r="EIC22" s="3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JA22" s="1"/>
      <c r="EJD22" s="3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B22" s="1"/>
      <c r="EKE22" s="3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C22" s="1"/>
      <c r="ELF22" s="3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D22" s="1"/>
      <c r="EMG22" s="3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E22" s="1"/>
      <c r="ENH22" s="3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F22" s="1"/>
      <c r="EOI22" s="3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G22" s="1"/>
      <c r="EPJ22" s="3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H22" s="1"/>
      <c r="EQK22" s="3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I22" s="1"/>
      <c r="ERL22" s="3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J22" s="1"/>
      <c r="ESM22" s="3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K22" s="1"/>
      <c r="ETN22" s="3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L22" s="1"/>
      <c r="EUO22" s="3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M22" s="1"/>
      <c r="EVP22" s="3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N22" s="1"/>
      <c r="EWQ22" s="3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O22" s="1"/>
      <c r="EXR22" s="3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P22" s="1"/>
      <c r="EYS22" s="3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Q22" s="1"/>
      <c r="EZT22" s="3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R22" s="1"/>
      <c r="FAU22" s="3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S22" s="1"/>
      <c r="FBV22" s="3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T22" s="1"/>
      <c r="FCW22" s="3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U22" s="1"/>
      <c r="FDX22" s="3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V22" s="1"/>
      <c r="FEY22" s="3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W22" s="1"/>
      <c r="FFZ22" s="3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X22" s="1"/>
      <c r="FHA22" s="3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Y22" s="1"/>
      <c r="FIB22" s="3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Z22" s="1"/>
      <c r="FJC22" s="3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KA22" s="1"/>
      <c r="FKD22" s="3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B22" s="1"/>
      <c r="FLE22" s="3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C22" s="1"/>
      <c r="FMF22" s="3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D22" s="1"/>
      <c r="FNG22" s="3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E22" s="1"/>
      <c r="FOH22" s="3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F22" s="1"/>
      <c r="FPI22" s="3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G22" s="1"/>
      <c r="FQJ22" s="3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H22" s="1"/>
      <c r="FRK22" s="3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I22" s="1"/>
      <c r="FSL22" s="3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J22" s="1"/>
      <c r="FTM22" s="3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K22" s="1"/>
      <c r="FUN22" s="3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L22" s="1"/>
      <c r="FVO22" s="3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M22" s="1"/>
      <c r="FWP22" s="3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N22" s="1"/>
      <c r="FXQ22" s="3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O22" s="1"/>
      <c r="FYR22" s="3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P22" s="1"/>
      <c r="FZS22" s="3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Q22" s="1"/>
      <c r="GAT22" s="3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R22" s="1"/>
      <c r="GBU22" s="3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S22" s="1"/>
      <c r="GCV22" s="3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T22" s="1"/>
      <c r="GDW22" s="3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U22" s="1"/>
      <c r="GEX22" s="3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V22" s="1"/>
      <c r="GFY22" s="3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W22" s="1"/>
      <c r="GGZ22" s="3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X22" s="1"/>
      <c r="GIA22" s="3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Y22" s="1"/>
      <c r="GJB22" s="3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Z22" s="1"/>
      <c r="GKC22" s="3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LA22" s="1"/>
      <c r="GLD22" s="3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B22" s="1"/>
      <c r="GME22" s="3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C22" s="1"/>
      <c r="GNF22" s="3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D22" s="1"/>
      <c r="GOG22" s="3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E22" s="1"/>
      <c r="GPH22" s="3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F22" s="1"/>
      <c r="GQI22" s="3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G22" s="1"/>
      <c r="GRJ22" s="3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H22" s="1"/>
      <c r="GSK22" s="3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I22" s="1"/>
      <c r="GTL22" s="3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J22" s="1"/>
      <c r="GUM22" s="3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K22" s="1"/>
      <c r="GVN22" s="3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L22" s="1"/>
      <c r="GWO22" s="3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M22" s="1"/>
      <c r="GXP22" s="3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N22" s="1"/>
      <c r="GYQ22" s="3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O22" s="1"/>
      <c r="GZR22" s="3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P22" s="1"/>
      <c r="HAS22" s="3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Q22" s="1"/>
      <c r="HBT22" s="3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R22" s="1"/>
      <c r="HCU22" s="3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S22" s="1"/>
      <c r="HDV22" s="3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T22" s="1"/>
      <c r="HEW22" s="3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U22" s="1"/>
      <c r="HFX22" s="3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V22" s="1"/>
      <c r="HGY22" s="3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W22" s="1"/>
      <c r="HHZ22" s="3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X22" s="1"/>
      <c r="HJA22" s="3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Y22" s="1"/>
      <c r="HKB22" s="3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Z22" s="1"/>
      <c r="HLC22" s="3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MA22" s="1"/>
      <c r="HMD22" s="3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B22" s="1"/>
      <c r="HNE22" s="3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C22" s="1"/>
      <c r="HOF22" s="3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D22" s="1"/>
      <c r="HPG22" s="3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E22" s="1"/>
      <c r="HQH22" s="3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F22" s="1"/>
      <c r="HRI22" s="3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G22" s="1"/>
      <c r="HSJ22" s="3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H22" s="1"/>
      <c r="HTK22" s="3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I22" s="1"/>
      <c r="HUL22" s="3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J22" s="1"/>
      <c r="HVM22" s="3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K22" s="1"/>
      <c r="HWN22" s="3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L22" s="1"/>
      <c r="HXO22" s="3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M22" s="1"/>
      <c r="HYP22" s="3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N22" s="1"/>
      <c r="HZQ22" s="3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O22" s="1"/>
      <c r="IAR22" s="3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P22" s="1"/>
      <c r="IBS22" s="3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Q22" s="1"/>
      <c r="ICT22" s="3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R22" s="1"/>
      <c r="IDU22" s="3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S22" s="1"/>
      <c r="IEV22" s="3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T22" s="1"/>
      <c r="IFW22" s="3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U22" s="1"/>
      <c r="IGX22" s="3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V22" s="1"/>
      <c r="IHY22" s="3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W22" s="1"/>
      <c r="IIZ22" s="3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X22" s="1"/>
      <c r="IKA22" s="3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Y22" s="1"/>
      <c r="ILB22" s="3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Z22" s="1"/>
      <c r="IMC22" s="3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NA22" s="1"/>
      <c r="IND22" s="3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B22" s="1"/>
      <c r="IOE22" s="3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C22" s="1"/>
      <c r="IPF22" s="3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D22" s="1"/>
      <c r="IQG22" s="3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E22" s="1"/>
      <c r="IRH22" s="3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F22" s="1"/>
      <c r="ISI22" s="3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G22" s="1"/>
      <c r="ITJ22" s="3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H22" s="1"/>
      <c r="IUK22" s="3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I22" s="1"/>
      <c r="IVL22" s="3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J22" s="1"/>
      <c r="IWM22" s="3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K22" s="1"/>
      <c r="IXN22" s="3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L22" s="1"/>
      <c r="IYO22" s="3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M22" s="1"/>
      <c r="IZP22" s="3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N22" s="1"/>
      <c r="JAQ22" s="3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O22" s="1"/>
      <c r="JBR22" s="3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P22" s="1"/>
      <c r="JCS22" s="3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Q22" s="1"/>
      <c r="JDT22" s="3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R22" s="1"/>
      <c r="JEU22" s="3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S22" s="1"/>
      <c r="JFV22" s="3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T22" s="1"/>
      <c r="JGW22" s="3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U22" s="1"/>
      <c r="JHX22" s="3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V22" s="1"/>
      <c r="JIY22" s="3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W22" s="1"/>
      <c r="JJZ22" s="3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X22" s="1"/>
      <c r="JLA22" s="3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Y22" s="1"/>
      <c r="JMB22" s="3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Z22" s="1"/>
      <c r="JNC22" s="3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OA22" s="1"/>
      <c r="JOD22" s="3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B22" s="1"/>
      <c r="JPE22" s="3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C22" s="1"/>
      <c r="JQF22" s="3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D22" s="1"/>
      <c r="JRG22" s="3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E22" s="1"/>
      <c r="JSH22" s="3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F22" s="1"/>
      <c r="JTI22" s="3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G22" s="1"/>
      <c r="JUJ22" s="3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H22" s="1"/>
      <c r="JVK22" s="3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I22" s="1"/>
      <c r="JWL22" s="3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J22" s="1"/>
      <c r="JXM22" s="3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K22" s="1"/>
      <c r="JYN22" s="3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L22" s="1"/>
      <c r="JZO22" s="3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M22" s="1"/>
      <c r="KAP22" s="3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N22" s="1"/>
      <c r="KBQ22" s="3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O22" s="1"/>
      <c r="KCR22" s="3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P22" s="1"/>
      <c r="KDS22" s="3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Q22" s="1"/>
      <c r="KET22" s="3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R22" s="1"/>
      <c r="KFU22" s="3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S22" s="1"/>
      <c r="KGV22" s="3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T22" s="1"/>
      <c r="KHW22" s="3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U22" s="1"/>
      <c r="KIX22" s="3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V22" s="1"/>
      <c r="KJY22" s="3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W22" s="1"/>
      <c r="KKZ22" s="3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X22" s="1"/>
      <c r="KMA22" s="3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Y22" s="1"/>
      <c r="KNB22" s="3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Z22" s="1"/>
      <c r="KOC22" s="3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PA22" s="1"/>
      <c r="KPD22" s="3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B22" s="1"/>
      <c r="KQE22" s="3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C22" s="1"/>
      <c r="KRF22" s="3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D22" s="1"/>
      <c r="KSG22" s="3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E22" s="1"/>
      <c r="KTH22" s="3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F22" s="1"/>
      <c r="KUI22" s="3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G22" s="1"/>
      <c r="KVJ22" s="3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H22" s="1"/>
      <c r="KWK22" s="3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I22" s="1"/>
      <c r="KXL22" s="3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J22" s="1"/>
      <c r="KYM22" s="3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K22" s="1"/>
      <c r="KZN22" s="3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L22" s="1"/>
      <c r="LAO22" s="3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M22" s="1"/>
      <c r="LBP22" s="3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N22" s="1"/>
      <c r="LCQ22" s="3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O22" s="1"/>
      <c r="LDR22" s="3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P22" s="1"/>
      <c r="LES22" s="3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Q22" s="1"/>
      <c r="LFT22" s="3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R22" s="1"/>
      <c r="LGU22" s="3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S22" s="1"/>
      <c r="LHV22" s="3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T22" s="1"/>
      <c r="LIW22" s="3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U22" s="1"/>
      <c r="LJX22" s="3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V22" s="1"/>
      <c r="LKY22" s="3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W22" s="1"/>
      <c r="LLZ22" s="3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X22" s="1"/>
      <c r="LNA22" s="3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Y22" s="1"/>
      <c r="LOB22" s="3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Z22" s="1"/>
      <c r="LPC22" s="3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QA22" s="1"/>
      <c r="LQD22" s="3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B22" s="1"/>
      <c r="LRE22" s="3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C22" s="1"/>
      <c r="LSF22" s="3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D22" s="1"/>
      <c r="LTG22" s="3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E22" s="1"/>
      <c r="LUH22" s="3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F22" s="1"/>
      <c r="LVI22" s="3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G22" s="1"/>
      <c r="LWJ22" s="3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H22" s="1"/>
      <c r="LXK22" s="3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I22" s="1"/>
      <c r="LYL22" s="3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J22" s="1"/>
      <c r="LZM22" s="3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K22" s="1"/>
      <c r="MAN22" s="3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L22" s="1"/>
      <c r="MBO22" s="3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M22" s="1"/>
      <c r="MCP22" s="3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N22" s="1"/>
      <c r="MDQ22" s="3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O22" s="1"/>
      <c r="MER22" s="3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P22" s="1"/>
      <c r="MFS22" s="3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Q22" s="1"/>
      <c r="MGT22" s="3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R22" s="1"/>
      <c r="MHU22" s="3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S22" s="1"/>
      <c r="MIV22" s="3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T22" s="1"/>
      <c r="MJW22" s="3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U22" s="1"/>
      <c r="MKX22" s="3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V22" s="1"/>
      <c r="MLY22" s="3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W22" s="1"/>
      <c r="MMZ22" s="3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X22" s="1"/>
      <c r="MOA22" s="3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Y22" s="1"/>
      <c r="MPB22" s="3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Z22" s="1"/>
      <c r="MQC22" s="3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RA22" s="1"/>
      <c r="MRD22" s="3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B22" s="1"/>
      <c r="MSE22" s="3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C22" s="1"/>
      <c r="MTF22" s="3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D22" s="1"/>
      <c r="MUG22" s="3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E22" s="1"/>
      <c r="MVH22" s="3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F22" s="1"/>
      <c r="MWI22" s="3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G22" s="1"/>
      <c r="MXJ22" s="3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H22" s="1"/>
      <c r="MYK22" s="3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I22" s="1"/>
      <c r="MZL22" s="3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J22" s="1"/>
      <c r="NAM22" s="3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K22" s="1"/>
      <c r="NBN22" s="3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L22" s="1"/>
      <c r="NCO22" s="3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M22" s="1"/>
      <c r="NDP22" s="3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N22" s="1"/>
      <c r="NEQ22" s="3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O22" s="1"/>
      <c r="NFR22" s="3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P22" s="1"/>
      <c r="NGS22" s="3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Q22" s="1"/>
      <c r="NHT22" s="3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R22" s="1"/>
      <c r="NIU22" s="3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S22" s="1"/>
      <c r="NJV22" s="3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T22" s="1"/>
      <c r="NKW22" s="3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U22" s="1"/>
      <c r="NLX22" s="3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V22" s="1"/>
      <c r="NMY22" s="3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W22" s="1"/>
      <c r="NNZ22" s="3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X22" s="1"/>
      <c r="NPA22" s="3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Y22" s="1"/>
      <c r="NQB22" s="3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Z22" s="1"/>
      <c r="NRC22" s="3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SA22" s="1"/>
      <c r="NSD22" s="3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B22" s="1"/>
      <c r="NTE22" s="3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C22" s="1"/>
      <c r="NUF22" s="3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D22" s="1"/>
      <c r="NVG22" s="3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E22" s="1"/>
      <c r="NWH22" s="3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F22" s="1"/>
      <c r="NXI22" s="3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G22" s="1"/>
      <c r="NYJ22" s="3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H22" s="1"/>
      <c r="NZK22" s="3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I22" s="1"/>
      <c r="OAL22" s="3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J22" s="1"/>
      <c r="OBM22" s="3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K22" s="1"/>
      <c r="OCN22" s="3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L22" s="1"/>
      <c r="ODO22" s="3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M22" s="1"/>
      <c r="OEP22" s="3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N22" s="1"/>
      <c r="OFQ22" s="3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O22" s="1"/>
      <c r="OGR22" s="3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P22" s="1"/>
      <c r="OHS22" s="3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Q22" s="1"/>
      <c r="OIT22" s="3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R22" s="1"/>
      <c r="OJU22" s="3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S22" s="1"/>
      <c r="OKV22" s="3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T22" s="1"/>
      <c r="OLW22" s="3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U22" s="1"/>
      <c r="OMX22" s="3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V22" s="1"/>
      <c r="ONY22" s="3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W22" s="1"/>
      <c r="OOZ22" s="3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X22" s="1"/>
      <c r="OQA22" s="3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Y22" s="1"/>
      <c r="ORB22" s="3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Z22" s="1"/>
      <c r="OSC22" s="3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TA22" s="1"/>
      <c r="OTD22" s="3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B22" s="1"/>
      <c r="OUE22" s="3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C22" s="1"/>
      <c r="OVF22" s="3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D22" s="1"/>
      <c r="OWG22" s="3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E22" s="1"/>
      <c r="OXH22" s="3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F22" s="1"/>
      <c r="OYI22" s="3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G22" s="1"/>
      <c r="OZJ22" s="3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H22" s="1"/>
      <c r="PAK22" s="3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I22" s="1"/>
      <c r="PBL22" s="3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J22" s="1"/>
      <c r="PCM22" s="3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K22" s="1"/>
      <c r="PDN22" s="3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L22" s="1"/>
      <c r="PEO22" s="3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M22" s="1"/>
      <c r="PFP22" s="3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N22" s="1"/>
      <c r="PGQ22" s="3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O22" s="1"/>
      <c r="PHR22" s="3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P22" s="1"/>
      <c r="PIS22" s="3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Q22" s="1"/>
      <c r="PJT22" s="3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R22" s="1"/>
      <c r="PKU22" s="3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S22" s="1"/>
      <c r="PLV22" s="3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T22" s="1"/>
      <c r="PMW22" s="3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U22" s="1"/>
      <c r="PNX22" s="3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V22" s="1"/>
      <c r="POY22" s="3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W22" s="1"/>
      <c r="PPZ22" s="3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X22" s="1"/>
      <c r="PRA22" s="3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Y22" s="1"/>
      <c r="PSB22" s="3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Z22" s="1"/>
      <c r="PTC22" s="3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UA22" s="1"/>
      <c r="PUD22" s="3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B22" s="1"/>
      <c r="PVE22" s="3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C22" s="1"/>
      <c r="PWF22" s="3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D22" s="1"/>
      <c r="PXG22" s="3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E22" s="1"/>
      <c r="PYH22" s="3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F22" s="1"/>
      <c r="PZI22" s="3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G22" s="1"/>
      <c r="QAJ22" s="3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H22" s="1"/>
      <c r="QBK22" s="3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I22" s="1"/>
      <c r="QCL22" s="3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J22" s="1"/>
      <c r="QDM22" s="3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K22" s="1"/>
      <c r="QEN22" s="3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L22" s="1"/>
      <c r="QFO22" s="3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M22" s="1"/>
      <c r="QGP22" s="3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N22" s="1"/>
      <c r="QHQ22" s="3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O22" s="1"/>
      <c r="QIR22" s="3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P22" s="1"/>
      <c r="QJS22" s="3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Q22" s="1"/>
      <c r="QKT22" s="3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R22" s="1"/>
      <c r="QLU22" s="3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S22" s="1"/>
      <c r="QMV22" s="3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T22" s="1"/>
      <c r="QNW22" s="3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U22" s="1"/>
      <c r="QOX22" s="3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V22" s="1"/>
      <c r="QPY22" s="3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W22" s="1"/>
      <c r="QQZ22" s="3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X22" s="1"/>
      <c r="QSA22" s="3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Y22" s="1"/>
      <c r="QTB22" s="3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Z22" s="1"/>
      <c r="QUC22" s="3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VA22" s="1"/>
      <c r="QVD22" s="3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B22" s="1"/>
      <c r="QWE22" s="3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C22" s="1"/>
      <c r="QXF22" s="3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D22" s="1"/>
      <c r="QYG22" s="3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E22" s="1"/>
      <c r="QZH22" s="3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F22" s="1"/>
      <c r="RAI22" s="3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G22" s="1"/>
      <c r="RBJ22" s="3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H22" s="1"/>
      <c r="RCK22" s="3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I22" s="1"/>
      <c r="RDL22" s="3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J22" s="1"/>
      <c r="REM22" s="3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K22" s="1"/>
      <c r="RFN22" s="3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L22" s="1"/>
      <c r="RGO22" s="3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M22" s="1"/>
      <c r="RHP22" s="3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N22" s="1"/>
      <c r="RIQ22" s="3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O22" s="1"/>
      <c r="RJR22" s="3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P22" s="1"/>
      <c r="RKS22" s="3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Q22" s="1"/>
      <c r="RLT22" s="3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R22" s="1"/>
      <c r="RMU22" s="3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S22" s="1"/>
      <c r="RNV22" s="3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T22" s="1"/>
      <c r="ROW22" s="3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U22" s="1"/>
      <c r="RPX22" s="3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V22" s="1"/>
      <c r="RQY22" s="3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W22" s="1"/>
      <c r="RRZ22" s="3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X22" s="1"/>
      <c r="RTA22" s="3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Y22" s="1"/>
      <c r="RUB22" s="3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Z22" s="1"/>
      <c r="RVC22" s="3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WA22" s="1"/>
      <c r="RWD22" s="3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B22" s="1"/>
      <c r="RXE22" s="3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C22" s="1"/>
      <c r="RYF22" s="3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D22" s="1"/>
      <c r="RZG22" s="3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E22" s="1"/>
      <c r="SAH22" s="3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F22" s="1"/>
      <c r="SBI22" s="3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G22" s="1"/>
      <c r="SCJ22" s="3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H22" s="1"/>
      <c r="SDK22" s="3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I22" s="1"/>
      <c r="SEL22" s="3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J22" s="1"/>
      <c r="SFM22" s="3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K22" s="1"/>
      <c r="SGN22" s="3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L22" s="1"/>
      <c r="SHO22" s="3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M22" s="1"/>
      <c r="SIP22" s="3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N22" s="1"/>
      <c r="SJQ22" s="3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O22" s="1"/>
      <c r="SKR22" s="3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P22" s="1"/>
      <c r="SLS22" s="3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Q22" s="1"/>
      <c r="SMT22" s="3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R22" s="1"/>
      <c r="SNU22" s="3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S22" s="1"/>
      <c r="SOV22" s="3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T22" s="1"/>
      <c r="SPW22" s="3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U22" s="1"/>
      <c r="SQX22" s="3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V22" s="1"/>
      <c r="SRY22" s="3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W22" s="1"/>
      <c r="SSZ22" s="3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X22" s="1"/>
      <c r="SUA22" s="3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Y22" s="1"/>
      <c r="SVB22" s="3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Z22" s="1"/>
      <c r="SWC22" s="3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XA22" s="1"/>
      <c r="SXD22" s="3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B22" s="1"/>
      <c r="SYE22" s="3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C22" s="1"/>
      <c r="SZF22" s="3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D22" s="1"/>
      <c r="TAG22" s="3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E22" s="1"/>
      <c r="TBH22" s="3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F22" s="1"/>
      <c r="TCI22" s="3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G22" s="1"/>
      <c r="TDJ22" s="3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H22" s="1"/>
      <c r="TEK22" s="3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I22" s="1"/>
      <c r="TFL22" s="3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J22" s="1"/>
      <c r="TGM22" s="3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K22" s="1"/>
      <c r="THN22" s="3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L22" s="1"/>
      <c r="TIO22" s="3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M22" s="1"/>
      <c r="TJP22" s="3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N22" s="1"/>
      <c r="TKQ22" s="3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O22" s="1"/>
      <c r="TLR22" s="3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P22" s="1"/>
      <c r="TMS22" s="3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Q22" s="1"/>
      <c r="TNT22" s="3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R22" s="1"/>
      <c r="TOU22" s="3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S22" s="1"/>
      <c r="TPV22" s="3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T22" s="1"/>
      <c r="TQW22" s="3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U22" s="1"/>
      <c r="TRX22" s="3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V22" s="1"/>
      <c r="TSY22" s="3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W22" s="1"/>
      <c r="TTZ22" s="3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X22" s="1"/>
      <c r="TVA22" s="3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Y22" s="1"/>
      <c r="TWB22" s="3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Z22" s="1"/>
      <c r="TXC22" s="3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YA22" s="1"/>
      <c r="TYD22" s="3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B22" s="1"/>
      <c r="TZE22" s="3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C22" s="1"/>
      <c r="UAF22" s="3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D22" s="1"/>
      <c r="UBG22" s="3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E22" s="1"/>
      <c r="UCH22" s="3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F22" s="1"/>
      <c r="UDI22" s="3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G22" s="1"/>
      <c r="UEJ22" s="3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H22" s="1"/>
      <c r="UFK22" s="3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I22" s="1"/>
      <c r="UGL22" s="3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J22" s="1"/>
      <c r="UHM22" s="3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K22" s="1"/>
      <c r="UIN22" s="3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L22" s="1"/>
      <c r="UJO22" s="3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M22" s="1"/>
      <c r="UKP22" s="3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N22" s="1"/>
      <c r="ULQ22" s="3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O22" s="1"/>
      <c r="UMR22" s="3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P22" s="1"/>
      <c r="UNS22" s="3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Q22" s="1"/>
      <c r="UOT22" s="3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R22" s="1"/>
      <c r="UPU22" s="3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S22" s="1"/>
      <c r="UQV22" s="3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T22" s="1"/>
      <c r="URW22" s="3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U22" s="1"/>
      <c r="USX22" s="3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V22" s="1"/>
      <c r="UTY22" s="3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W22" s="1"/>
      <c r="UUZ22" s="3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X22" s="1"/>
      <c r="UWA22" s="3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Y22" s="1"/>
      <c r="UXB22" s="3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Z22" s="1"/>
      <c r="UYC22" s="3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ZA22" s="1"/>
      <c r="UZD22" s="3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B22" s="1"/>
      <c r="VAE22" s="3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C22" s="1"/>
      <c r="VBF22" s="3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D22" s="1"/>
      <c r="VCG22" s="3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E22" s="1"/>
      <c r="VDH22" s="3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F22" s="1"/>
      <c r="VEI22" s="3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G22" s="1"/>
      <c r="VFJ22" s="3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H22" s="1"/>
      <c r="VGK22" s="3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I22" s="1"/>
      <c r="VHL22" s="3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J22" s="1"/>
      <c r="VIM22" s="3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K22" s="1"/>
      <c r="VJN22" s="3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L22" s="1"/>
      <c r="VKO22" s="3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M22" s="1"/>
      <c r="VLP22" s="3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N22" s="1"/>
      <c r="VMQ22" s="3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O22" s="1"/>
      <c r="VNR22" s="3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P22" s="1"/>
      <c r="VOS22" s="3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Q22" s="1"/>
      <c r="VPT22" s="3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R22" s="1"/>
      <c r="VQU22" s="3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S22" s="1"/>
      <c r="VRV22" s="3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T22" s="1"/>
      <c r="VSW22" s="3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U22" s="1"/>
      <c r="VTX22" s="3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V22" s="1"/>
      <c r="VUY22" s="3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W22" s="1"/>
      <c r="VVZ22" s="3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X22" s="1"/>
      <c r="VXA22" s="3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Y22" s="1"/>
      <c r="VYB22" s="3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Z22" s="1"/>
      <c r="VZC22" s="3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WAA22" s="1"/>
      <c r="WAD22" s="3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B22" s="1"/>
      <c r="WBE22" s="3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C22" s="1"/>
      <c r="WCF22" s="3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D22" s="1"/>
      <c r="WDG22" s="3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E22" s="1"/>
      <c r="WEH22" s="3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F22" s="1"/>
      <c r="WFI22" s="3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G22" s="1"/>
      <c r="WGJ22" s="3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H22" s="1"/>
      <c r="WHK22" s="3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I22" s="1"/>
      <c r="WIL22" s="3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J22" s="1"/>
      <c r="WJM22" s="3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K22" s="1"/>
      <c r="WKN22" s="3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L22" s="1"/>
      <c r="WLO22" s="3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M22" s="1"/>
      <c r="WMP22" s="3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N22" s="1"/>
      <c r="WNQ22" s="3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O22" s="1"/>
      <c r="WOR22" s="3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P22" s="1"/>
      <c r="WPS22" s="3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Q22" s="1"/>
      <c r="WQT22" s="3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R22" s="1"/>
      <c r="WRU22" s="3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S22" s="1"/>
      <c r="WSV22" s="3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T22" s="1"/>
      <c r="WTW22" s="3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U22" s="1"/>
      <c r="WUX22" s="3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V22" s="1"/>
      <c r="WVY22" s="3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W22" s="1"/>
      <c r="WWZ22" s="3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X22" s="1"/>
      <c r="WYA22" s="3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Y22" s="1"/>
      <c r="WZB22" s="3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Z22" s="1"/>
      <c r="XAC22" s="3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BA22" s="1"/>
      <c r="XBD22" s="3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B22" s="1"/>
      <c r="XCE22" s="3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C22" s="1"/>
      <c r="XDF22" s="3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D22" s="1"/>
      <c r="XEG22" s="3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</row>
    <row r="23" spans="1:1022 1025:2048 2051:3072 3074:14336 14338:15359 15362:16382" ht="21" x14ac:dyDescent="0.2">
      <c r="A23" s="3" t="s">
        <v>66</v>
      </c>
      <c r="C23" s="8">
        <v>7000000</v>
      </c>
      <c r="D23" s="8"/>
      <c r="E23" s="8">
        <v>111362724694</v>
      </c>
      <c r="F23" s="8"/>
      <c r="G23" s="8">
        <v>93311473500</v>
      </c>
      <c r="H23" s="8"/>
      <c r="I23" s="8">
        <v>0</v>
      </c>
      <c r="J23" s="8"/>
      <c r="K23" s="8">
        <v>0</v>
      </c>
      <c r="L23" s="8"/>
      <c r="M23" s="8">
        <v>0</v>
      </c>
      <c r="N23" s="8"/>
      <c r="O23" s="8">
        <v>0</v>
      </c>
      <c r="P23" s="8"/>
      <c r="Q23" s="8">
        <v>7000000</v>
      </c>
      <c r="R23" s="8"/>
      <c r="S23" s="8">
        <v>16670</v>
      </c>
      <c r="T23" s="8"/>
      <c r="U23" s="8">
        <v>111362724694</v>
      </c>
      <c r="V23" s="8"/>
      <c r="W23" s="8">
        <v>115995694500</v>
      </c>
      <c r="Y23" s="1">
        <v>6.4410159037700115E-3</v>
      </c>
      <c r="AA23" s="39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2" t="s">
        <v>67</v>
      </c>
      <c r="C24" s="8">
        <v>16115849</v>
      </c>
      <c r="D24" s="8"/>
      <c r="E24" s="8">
        <v>51374902524</v>
      </c>
      <c r="F24" s="8"/>
      <c r="G24" s="8">
        <v>55509160355.129204</v>
      </c>
      <c r="H24" s="8"/>
      <c r="I24" s="8">
        <v>0</v>
      </c>
      <c r="J24" s="8"/>
      <c r="K24" s="8">
        <v>0</v>
      </c>
      <c r="L24" s="8"/>
      <c r="M24" s="8">
        <v>0</v>
      </c>
      <c r="N24" s="8"/>
      <c r="O24" s="8">
        <v>0</v>
      </c>
      <c r="P24" s="8"/>
      <c r="Q24" s="8">
        <v>16115849</v>
      </c>
      <c r="R24" s="8"/>
      <c r="S24" s="8">
        <v>4043</v>
      </c>
      <c r="T24" s="8"/>
      <c r="U24" s="8">
        <v>51374902524</v>
      </c>
      <c r="V24" s="8"/>
      <c r="W24" s="8">
        <v>64768697060.833397</v>
      </c>
      <c r="Y24" s="1">
        <v>3.5964801075895956E-3</v>
      </c>
      <c r="AA24" s="39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3" t="s">
        <v>68</v>
      </c>
      <c r="C25" s="8">
        <v>175000000</v>
      </c>
      <c r="D25" s="8"/>
      <c r="E25" s="8">
        <v>1226606566697</v>
      </c>
      <c r="F25" s="8"/>
      <c r="G25" s="8">
        <v>1346440725000</v>
      </c>
      <c r="H25" s="8"/>
      <c r="I25" s="8">
        <v>8000000</v>
      </c>
      <c r="J25" s="8"/>
      <c r="K25" s="8">
        <v>66781915980</v>
      </c>
      <c r="L25" s="8"/>
      <c r="M25" s="8">
        <v>0</v>
      </c>
      <c r="N25" s="8"/>
      <c r="O25" s="8">
        <v>0</v>
      </c>
      <c r="P25" s="8"/>
      <c r="Q25" s="8">
        <v>183000000</v>
      </c>
      <c r="R25" s="8"/>
      <c r="S25" s="8">
        <v>8270</v>
      </c>
      <c r="T25" s="8"/>
      <c r="U25" s="8">
        <v>1293388482677</v>
      </c>
      <c r="V25" s="8"/>
      <c r="W25" s="8">
        <v>1504405210500</v>
      </c>
      <c r="Y25" s="1">
        <v>8.3536703050172023E-2</v>
      </c>
      <c r="AA25" s="39"/>
    </row>
    <row r="26" spans="1:1022 1025:2048 2051:3072 3074:14336 14338:15359 15362:16382" ht="21" x14ac:dyDescent="0.2">
      <c r="A26" s="2" t="s">
        <v>69</v>
      </c>
      <c r="C26" s="8">
        <v>64000000</v>
      </c>
      <c r="D26" s="8"/>
      <c r="E26" s="8">
        <v>122370423089</v>
      </c>
      <c r="F26" s="8"/>
      <c r="G26" s="8">
        <v>279797241600</v>
      </c>
      <c r="H26" s="8"/>
      <c r="I26" s="8">
        <v>0</v>
      </c>
      <c r="J26" s="8"/>
      <c r="K26" s="8">
        <v>0</v>
      </c>
      <c r="L26" s="8"/>
      <c r="M26" s="8">
        <v>0</v>
      </c>
      <c r="N26" s="8"/>
      <c r="O26" s="8">
        <v>0</v>
      </c>
      <c r="P26" s="8"/>
      <c r="Q26" s="8">
        <v>64000000</v>
      </c>
      <c r="R26" s="8"/>
      <c r="S26" s="8">
        <v>4664</v>
      </c>
      <c r="T26" s="8"/>
      <c r="U26" s="8">
        <v>122370423089</v>
      </c>
      <c r="V26" s="8"/>
      <c r="W26" s="8">
        <v>296719948800</v>
      </c>
      <c r="Y26" s="1">
        <v>1.6476283170894963E-2</v>
      </c>
      <c r="AA26" s="39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X26" s="1"/>
      <c r="BA26" s="3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Y26" s="1"/>
      <c r="CB26" s="3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Z26" s="1"/>
      <c r="DC26" s="3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EA26" s="1"/>
      <c r="ED26" s="3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B26" s="1"/>
      <c r="FE26" s="3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C26" s="1"/>
      <c r="GF26" s="3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D26" s="1"/>
      <c r="HG26" s="3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E26" s="1"/>
      <c r="IH26" s="3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F26" s="1"/>
      <c r="JI26" s="3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G26" s="1"/>
      <c r="KJ26" s="3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H26" s="1"/>
      <c r="LK26" s="3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I26" s="1"/>
      <c r="ML26" s="3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J26" s="1"/>
      <c r="NM26" s="3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K26" s="1"/>
      <c r="ON26" s="3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L26" s="1"/>
      <c r="PO26" s="3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M26" s="1"/>
      <c r="QP26" s="3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N26" s="1"/>
      <c r="RQ26" s="3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O26" s="1"/>
      <c r="SR26" s="3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P26" s="1"/>
      <c r="TS26" s="3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Q26" s="1"/>
      <c r="UT26" s="3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R26" s="1"/>
      <c r="VU26" s="3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S26" s="1"/>
      <c r="WV26" s="3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T26" s="1"/>
      <c r="XW26" s="3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U26" s="1"/>
      <c r="YX26" s="3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V26" s="1"/>
      <c r="ZY26" s="3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W26" s="1"/>
      <c r="AAZ26" s="3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X26" s="1"/>
      <c r="ACA26" s="3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Y26" s="1"/>
      <c r="ADB26" s="3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Z26" s="1"/>
      <c r="AEC26" s="3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FA26" s="1"/>
      <c r="AFD26" s="3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B26" s="1"/>
      <c r="AGE26" s="3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C26" s="1"/>
      <c r="AHF26" s="3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D26" s="1"/>
      <c r="AIG26" s="3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E26" s="1"/>
      <c r="AJH26" s="3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F26" s="1"/>
      <c r="AKI26" s="3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G26" s="1"/>
      <c r="ALJ26" s="3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H26" s="1"/>
      <c r="AMK26" s="3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I26" s="1"/>
      <c r="ANL26" s="3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J26" s="1"/>
      <c r="AOM26" s="3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K26" s="1"/>
      <c r="APN26" s="3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L26" s="1"/>
      <c r="AQO26" s="3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M26" s="1"/>
      <c r="ARP26" s="3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N26" s="1"/>
      <c r="ASQ26" s="3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O26" s="1"/>
      <c r="ATR26" s="3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P26" s="1"/>
      <c r="AUS26" s="3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Q26" s="1"/>
      <c r="AVT26" s="3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R26" s="1"/>
      <c r="AWU26" s="3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S26" s="1"/>
      <c r="AXV26" s="3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T26" s="1"/>
      <c r="AYW26" s="3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U26" s="1"/>
      <c r="AZX26" s="3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V26" s="1"/>
      <c r="BAY26" s="3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W26" s="1"/>
      <c r="BBZ26" s="3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X26" s="1"/>
      <c r="BDA26" s="3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Y26" s="1"/>
      <c r="BEB26" s="3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Z26" s="1"/>
      <c r="BFC26" s="3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GA26" s="1"/>
      <c r="BGD26" s="3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B26" s="1"/>
      <c r="BHE26" s="3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C26" s="1"/>
      <c r="BIF26" s="3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D26" s="1"/>
      <c r="BJG26" s="3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E26" s="1"/>
      <c r="BKH26" s="3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F26" s="1"/>
      <c r="BLI26" s="3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G26" s="1"/>
      <c r="BMJ26" s="3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H26" s="1"/>
      <c r="BNK26" s="3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I26" s="1"/>
      <c r="BOL26" s="3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J26" s="1"/>
      <c r="BPM26" s="3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K26" s="1"/>
      <c r="BQN26" s="3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L26" s="1"/>
      <c r="BRO26" s="3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M26" s="1"/>
      <c r="BSP26" s="3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N26" s="1"/>
      <c r="BTQ26" s="3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O26" s="1"/>
      <c r="BUR26" s="3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P26" s="1"/>
      <c r="BVS26" s="3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Q26" s="1"/>
      <c r="BWT26" s="3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R26" s="1"/>
      <c r="BXU26" s="3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S26" s="1"/>
      <c r="BYV26" s="3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T26" s="1"/>
      <c r="BZW26" s="3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U26" s="1"/>
      <c r="CAX26" s="3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V26" s="1"/>
      <c r="CBY26" s="3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W26" s="1"/>
      <c r="CCZ26" s="3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X26" s="1"/>
      <c r="CEA26" s="3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Y26" s="1"/>
      <c r="CFB26" s="3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Z26" s="1"/>
      <c r="CGC26" s="3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HA26" s="1"/>
      <c r="CHD26" s="3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B26" s="1"/>
      <c r="CIE26" s="3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C26" s="1"/>
      <c r="CJF26" s="3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D26" s="1"/>
      <c r="CKG26" s="3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E26" s="1"/>
      <c r="CLH26" s="3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F26" s="1"/>
      <c r="CMI26" s="3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G26" s="1"/>
      <c r="CNJ26" s="3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H26" s="1"/>
      <c r="COK26" s="3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I26" s="1"/>
      <c r="CPL26" s="3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J26" s="1"/>
      <c r="CQM26" s="3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K26" s="1"/>
      <c r="CRN26" s="3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L26" s="1"/>
      <c r="CSO26" s="3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M26" s="1"/>
      <c r="CTP26" s="3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N26" s="1"/>
      <c r="CUQ26" s="3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O26" s="1"/>
      <c r="CVR26" s="3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P26" s="1"/>
      <c r="CWS26" s="3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Q26" s="1"/>
      <c r="CXT26" s="3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R26" s="1"/>
      <c r="CYU26" s="3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S26" s="1"/>
      <c r="CZV26" s="3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T26" s="1"/>
      <c r="DAW26" s="3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U26" s="1"/>
      <c r="DBX26" s="3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V26" s="1"/>
      <c r="DCY26" s="3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W26" s="1"/>
      <c r="DDZ26" s="3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X26" s="1"/>
      <c r="DFA26" s="3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Y26" s="1"/>
      <c r="DGB26" s="3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Z26" s="1"/>
      <c r="DHC26" s="3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IA26" s="1"/>
      <c r="DID26" s="3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B26" s="1"/>
      <c r="DJE26" s="3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C26" s="1"/>
      <c r="DKF26" s="3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D26" s="1"/>
      <c r="DLG26" s="3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E26" s="1"/>
      <c r="DMH26" s="3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F26" s="1"/>
      <c r="DNI26" s="3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G26" s="1"/>
      <c r="DOJ26" s="3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H26" s="1"/>
      <c r="DPK26" s="3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I26" s="1"/>
      <c r="DQL26" s="3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J26" s="1"/>
      <c r="DRM26" s="3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K26" s="1"/>
      <c r="DSN26" s="3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L26" s="1"/>
      <c r="DTO26" s="3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M26" s="1"/>
      <c r="DUP26" s="3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N26" s="1"/>
      <c r="DVQ26" s="3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O26" s="1"/>
      <c r="DWR26" s="3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P26" s="1"/>
      <c r="DXS26" s="3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Q26" s="1"/>
      <c r="DYT26" s="3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R26" s="1"/>
      <c r="DZU26" s="3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S26" s="1"/>
      <c r="EAV26" s="3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T26" s="1"/>
      <c r="EBW26" s="3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U26" s="1"/>
      <c r="ECX26" s="3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V26" s="1"/>
      <c r="EDY26" s="3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W26" s="1"/>
      <c r="EEZ26" s="3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X26" s="1"/>
      <c r="EGA26" s="3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Y26" s="1"/>
      <c r="EHB26" s="3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Z26" s="1"/>
      <c r="EIC26" s="3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JA26" s="1"/>
      <c r="EJD26" s="3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B26" s="1"/>
      <c r="EKE26" s="3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C26" s="1"/>
      <c r="ELF26" s="3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D26" s="1"/>
      <c r="EMG26" s="3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E26" s="1"/>
      <c r="ENH26" s="3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F26" s="1"/>
      <c r="EOI26" s="3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G26" s="1"/>
      <c r="EPJ26" s="3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H26" s="1"/>
      <c r="EQK26" s="3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I26" s="1"/>
      <c r="ERL26" s="3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J26" s="1"/>
      <c r="ESM26" s="3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K26" s="1"/>
      <c r="ETN26" s="3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L26" s="1"/>
      <c r="EUO26" s="3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M26" s="1"/>
      <c r="EVP26" s="3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N26" s="1"/>
      <c r="EWQ26" s="3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O26" s="1"/>
      <c r="EXR26" s="3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P26" s="1"/>
      <c r="EYS26" s="3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Q26" s="1"/>
      <c r="EZT26" s="3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R26" s="1"/>
      <c r="FAU26" s="3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S26" s="1"/>
      <c r="FBV26" s="3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T26" s="1"/>
      <c r="FCW26" s="3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U26" s="1"/>
      <c r="FDX26" s="3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V26" s="1"/>
      <c r="FEY26" s="3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W26" s="1"/>
      <c r="FFZ26" s="3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X26" s="1"/>
      <c r="FHA26" s="3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Y26" s="1"/>
      <c r="FIB26" s="3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Z26" s="1"/>
      <c r="FJC26" s="3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KA26" s="1"/>
      <c r="FKD26" s="3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B26" s="1"/>
      <c r="FLE26" s="3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C26" s="1"/>
      <c r="FMF26" s="3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D26" s="1"/>
      <c r="FNG26" s="3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E26" s="1"/>
      <c r="FOH26" s="3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F26" s="1"/>
      <c r="FPI26" s="3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G26" s="1"/>
      <c r="FQJ26" s="3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H26" s="1"/>
      <c r="FRK26" s="3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I26" s="1"/>
      <c r="FSL26" s="3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J26" s="1"/>
      <c r="FTM26" s="3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K26" s="1"/>
      <c r="FUN26" s="3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L26" s="1"/>
      <c r="FVO26" s="3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M26" s="1"/>
      <c r="FWP26" s="3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N26" s="1"/>
      <c r="FXQ26" s="3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O26" s="1"/>
      <c r="FYR26" s="3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P26" s="1"/>
      <c r="FZS26" s="3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Q26" s="1"/>
      <c r="GAT26" s="3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R26" s="1"/>
      <c r="GBU26" s="3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S26" s="1"/>
      <c r="GCV26" s="3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T26" s="1"/>
      <c r="GDW26" s="3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U26" s="1"/>
      <c r="GEX26" s="3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V26" s="1"/>
      <c r="GFY26" s="3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W26" s="1"/>
      <c r="GGZ26" s="3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X26" s="1"/>
      <c r="GIA26" s="3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Y26" s="1"/>
      <c r="GJB26" s="3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Z26" s="1"/>
      <c r="GKC26" s="3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LA26" s="1"/>
      <c r="GLD26" s="3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B26" s="1"/>
      <c r="GME26" s="3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C26" s="1"/>
      <c r="GNF26" s="3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D26" s="1"/>
      <c r="GOG26" s="3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E26" s="1"/>
      <c r="GPH26" s="3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F26" s="1"/>
      <c r="GQI26" s="3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G26" s="1"/>
      <c r="GRJ26" s="3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H26" s="1"/>
      <c r="GSK26" s="3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I26" s="1"/>
      <c r="GTL26" s="3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J26" s="1"/>
      <c r="GUM26" s="3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K26" s="1"/>
      <c r="GVN26" s="3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L26" s="1"/>
      <c r="GWO26" s="3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M26" s="1"/>
      <c r="GXP26" s="3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N26" s="1"/>
      <c r="GYQ26" s="3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O26" s="1"/>
      <c r="GZR26" s="3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P26" s="1"/>
      <c r="HAS26" s="3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Q26" s="1"/>
      <c r="HBT26" s="3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R26" s="1"/>
      <c r="HCU26" s="3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S26" s="1"/>
      <c r="HDV26" s="3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T26" s="1"/>
      <c r="HEW26" s="3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U26" s="1"/>
      <c r="HFX26" s="3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V26" s="1"/>
      <c r="HGY26" s="3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W26" s="1"/>
      <c r="HHZ26" s="3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X26" s="1"/>
      <c r="HJA26" s="3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Y26" s="1"/>
      <c r="HKB26" s="3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Z26" s="1"/>
      <c r="HLC26" s="3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MA26" s="1"/>
      <c r="HMD26" s="3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B26" s="1"/>
      <c r="HNE26" s="3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C26" s="1"/>
      <c r="HOF26" s="3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D26" s="1"/>
      <c r="HPG26" s="3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E26" s="1"/>
      <c r="HQH26" s="3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F26" s="1"/>
      <c r="HRI26" s="3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G26" s="1"/>
      <c r="HSJ26" s="3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H26" s="1"/>
      <c r="HTK26" s="3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I26" s="1"/>
      <c r="HUL26" s="3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J26" s="1"/>
      <c r="HVM26" s="3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K26" s="1"/>
      <c r="HWN26" s="3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L26" s="1"/>
      <c r="HXO26" s="3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M26" s="1"/>
      <c r="HYP26" s="3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N26" s="1"/>
      <c r="HZQ26" s="3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O26" s="1"/>
      <c r="IAR26" s="3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P26" s="1"/>
      <c r="IBS26" s="3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Q26" s="1"/>
      <c r="ICT26" s="3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R26" s="1"/>
      <c r="IDU26" s="3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S26" s="1"/>
      <c r="IEV26" s="3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T26" s="1"/>
      <c r="IFW26" s="3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U26" s="1"/>
      <c r="IGX26" s="3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V26" s="1"/>
      <c r="IHY26" s="3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W26" s="1"/>
      <c r="IIZ26" s="3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X26" s="1"/>
      <c r="IKA26" s="3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Y26" s="1"/>
      <c r="ILB26" s="3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Z26" s="1"/>
      <c r="IMC26" s="3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NA26" s="1"/>
      <c r="IND26" s="3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B26" s="1"/>
      <c r="IOE26" s="3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C26" s="1"/>
      <c r="IPF26" s="3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D26" s="1"/>
      <c r="IQG26" s="3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E26" s="1"/>
      <c r="IRH26" s="3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F26" s="1"/>
      <c r="ISI26" s="3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G26" s="1"/>
      <c r="ITJ26" s="3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H26" s="1"/>
      <c r="IUK26" s="3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I26" s="1"/>
      <c r="IVL26" s="3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J26" s="1"/>
      <c r="IWM26" s="3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K26" s="1"/>
      <c r="IXN26" s="3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L26" s="1"/>
      <c r="IYO26" s="3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M26" s="1"/>
      <c r="IZP26" s="3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N26" s="1"/>
      <c r="JAQ26" s="3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O26" s="1"/>
      <c r="JBR26" s="3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P26" s="1"/>
      <c r="JCS26" s="3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Q26" s="1"/>
      <c r="JDT26" s="3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R26" s="1"/>
      <c r="JEU26" s="3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S26" s="1"/>
      <c r="JFV26" s="3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T26" s="1"/>
      <c r="JGW26" s="3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U26" s="1"/>
      <c r="JHX26" s="3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V26" s="1"/>
      <c r="JIY26" s="3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W26" s="1"/>
      <c r="JJZ26" s="3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X26" s="1"/>
      <c r="JLA26" s="3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Y26" s="1"/>
      <c r="JMB26" s="3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Z26" s="1"/>
      <c r="JNC26" s="3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OA26" s="1"/>
      <c r="JOD26" s="3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B26" s="1"/>
      <c r="JPE26" s="3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C26" s="1"/>
      <c r="JQF26" s="3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D26" s="1"/>
      <c r="JRG26" s="3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E26" s="1"/>
      <c r="JSH26" s="3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F26" s="1"/>
      <c r="JTI26" s="3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G26" s="1"/>
      <c r="JUJ26" s="3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H26" s="1"/>
      <c r="JVK26" s="3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I26" s="1"/>
      <c r="JWL26" s="3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J26" s="1"/>
      <c r="JXM26" s="3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K26" s="1"/>
      <c r="JYN26" s="3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L26" s="1"/>
      <c r="JZO26" s="3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M26" s="1"/>
      <c r="KAP26" s="3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N26" s="1"/>
      <c r="KBQ26" s="3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O26" s="1"/>
      <c r="KCR26" s="3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P26" s="1"/>
      <c r="KDS26" s="3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Q26" s="1"/>
      <c r="KET26" s="3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R26" s="1"/>
      <c r="KFU26" s="3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S26" s="1"/>
      <c r="KGV26" s="3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T26" s="1"/>
      <c r="KHW26" s="3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U26" s="1"/>
      <c r="KIX26" s="3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V26" s="1"/>
      <c r="KJY26" s="3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W26" s="1"/>
      <c r="KKZ26" s="3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X26" s="1"/>
      <c r="KMA26" s="3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Y26" s="1"/>
      <c r="KNB26" s="3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Z26" s="1"/>
      <c r="KOC26" s="3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PA26" s="1"/>
      <c r="KPD26" s="3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B26" s="1"/>
      <c r="KQE26" s="3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C26" s="1"/>
      <c r="KRF26" s="3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D26" s="1"/>
      <c r="KSG26" s="3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E26" s="1"/>
      <c r="KTH26" s="3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F26" s="1"/>
      <c r="KUI26" s="3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G26" s="1"/>
      <c r="KVJ26" s="3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H26" s="1"/>
      <c r="KWK26" s="3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I26" s="1"/>
      <c r="KXL26" s="3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J26" s="1"/>
      <c r="KYM26" s="3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K26" s="1"/>
      <c r="KZN26" s="3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L26" s="1"/>
      <c r="LAO26" s="3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M26" s="1"/>
      <c r="LBP26" s="3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N26" s="1"/>
      <c r="LCQ26" s="3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O26" s="1"/>
      <c r="LDR26" s="3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P26" s="1"/>
      <c r="LES26" s="3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Q26" s="1"/>
      <c r="LFT26" s="3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R26" s="1"/>
      <c r="LGU26" s="3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S26" s="1"/>
      <c r="LHV26" s="3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T26" s="1"/>
      <c r="LIW26" s="3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U26" s="1"/>
      <c r="LJX26" s="3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V26" s="1"/>
      <c r="LKY26" s="3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W26" s="1"/>
      <c r="LLZ26" s="3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X26" s="1"/>
      <c r="LNA26" s="3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Y26" s="1"/>
      <c r="LOB26" s="3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Z26" s="1"/>
      <c r="LPC26" s="3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QA26" s="1"/>
      <c r="LQD26" s="3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B26" s="1"/>
      <c r="LRE26" s="3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C26" s="1"/>
      <c r="LSF26" s="3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D26" s="1"/>
      <c r="LTG26" s="3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E26" s="1"/>
      <c r="LUH26" s="3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F26" s="1"/>
      <c r="LVI26" s="3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G26" s="1"/>
      <c r="LWJ26" s="3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H26" s="1"/>
      <c r="LXK26" s="3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I26" s="1"/>
      <c r="LYL26" s="3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J26" s="1"/>
      <c r="LZM26" s="3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K26" s="1"/>
      <c r="MAN26" s="3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L26" s="1"/>
      <c r="MBO26" s="3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M26" s="1"/>
      <c r="MCP26" s="3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N26" s="1"/>
      <c r="MDQ26" s="3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O26" s="1"/>
      <c r="MER26" s="3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P26" s="1"/>
      <c r="MFS26" s="3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Q26" s="1"/>
      <c r="MGT26" s="3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R26" s="1"/>
      <c r="MHU26" s="3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S26" s="1"/>
      <c r="MIV26" s="3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T26" s="1"/>
      <c r="MJW26" s="3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U26" s="1"/>
      <c r="MKX26" s="3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V26" s="1"/>
      <c r="MLY26" s="3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W26" s="1"/>
      <c r="MMZ26" s="3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X26" s="1"/>
      <c r="MOA26" s="3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Y26" s="1"/>
      <c r="MPB26" s="3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Z26" s="1"/>
      <c r="MQC26" s="3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RA26" s="1"/>
      <c r="MRD26" s="3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B26" s="1"/>
      <c r="MSE26" s="3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C26" s="1"/>
      <c r="MTF26" s="3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D26" s="1"/>
      <c r="MUG26" s="3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E26" s="1"/>
      <c r="MVH26" s="3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F26" s="1"/>
      <c r="MWI26" s="3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G26" s="1"/>
      <c r="MXJ26" s="3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H26" s="1"/>
      <c r="MYK26" s="3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I26" s="1"/>
      <c r="MZL26" s="3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J26" s="1"/>
      <c r="NAM26" s="3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K26" s="1"/>
      <c r="NBN26" s="3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L26" s="1"/>
      <c r="NCO26" s="3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M26" s="1"/>
      <c r="NDP26" s="3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N26" s="1"/>
      <c r="NEQ26" s="3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O26" s="1"/>
      <c r="NFR26" s="3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P26" s="1"/>
      <c r="NGS26" s="3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Q26" s="1"/>
      <c r="NHT26" s="3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R26" s="1"/>
      <c r="NIU26" s="3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S26" s="1"/>
      <c r="NJV26" s="3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T26" s="1"/>
      <c r="NKW26" s="3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U26" s="1"/>
      <c r="NLX26" s="3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V26" s="1"/>
      <c r="NMY26" s="3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W26" s="1"/>
      <c r="NNZ26" s="3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X26" s="1"/>
      <c r="NPA26" s="3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Y26" s="1"/>
      <c r="NQB26" s="3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Z26" s="1"/>
      <c r="NRC26" s="3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SA26" s="1"/>
      <c r="NSD26" s="3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B26" s="1"/>
      <c r="NTE26" s="3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C26" s="1"/>
      <c r="NUF26" s="3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D26" s="1"/>
      <c r="NVG26" s="3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E26" s="1"/>
      <c r="NWH26" s="3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F26" s="1"/>
      <c r="NXI26" s="3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G26" s="1"/>
      <c r="NYJ26" s="3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H26" s="1"/>
      <c r="NZK26" s="3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I26" s="1"/>
      <c r="OAL26" s="3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J26" s="1"/>
      <c r="OBM26" s="3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K26" s="1"/>
      <c r="OCN26" s="3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L26" s="1"/>
      <c r="ODO26" s="3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M26" s="1"/>
      <c r="OEP26" s="3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N26" s="1"/>
      <c r="OFQ26" s="3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O26" s="1"/>
      <c r="OGR26" s="3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P26" s="1"/>
      <c r="OHS26" s="3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Q26" s="1"/>
      <c r="OIT26" s="3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R26" s="1"/>
      <c r="OJU26" s="3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S26" s="1"/>
      <c r="OKV26" s="3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T26" s="1"/>
      <c r="OLW26" s="3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U26" s="1"/>
      <c r="OMX26" s="3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V26" s="1"/>
      <c r="ONY26" s="3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W26" s="1"/>
      <c r="OOZ26" s="3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X26" s="1"/>
      <c r="OQA26" s="3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Y26" s="1"/>
      <c r="ORB26" s="3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Z26" s="1"/>
      <c r="OSC26" s="3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TA26" s="1"/>
      <c r="OTD26" s="3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B26" s="1"/>
      <c r="OUE26" s="3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C26" s="1"/>
      <c r="OVF26" s="3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D26" s="1"/>
      <c r="OWG26" s="3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E26" s="1"/>
      <c r="OXH26" s="3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F26" s="1"/>
      <c r="OYI26" s="3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G26" s="1"/>
      <c r="OZJ26" s="3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H26" s="1"/>
      <c r="PAK26" s="3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I26" s="1"/>
      <c r="PBL26" s="3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J26" s="1"/>
      <c r="PCM26" s="3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K26" s="1"/>
      <c r="PDN26" s="3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L26" s="1"/>
      <c r="PEO26" s="3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M26" s="1"/>
      <c r="PFP26" s="3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N26" s="1"/>
      <c r="PGQ26" s="3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O26" s="1"/>
      <c r="PHR26" s="3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P26" s="1"/>
      <c r="PIS26" s="3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Q26" s="1"/>
      <c r="PJT26" s="3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R26" s="1"/>
      <c r="PKU26" s="3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S26" s="1"/>
      <c r="PLV26" s="3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T26" s="1"/>
      <c r="PMW26" s="3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U26" s="1"/>
      <c r="PNX26" s="3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V26" s="1"/>
      <c r="POY26" s="3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W26" s="1"/>
      <c r="PPZ26" s="3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X26" s="1"/>
      <c r="PRA26" s="3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Y26" s="1"/>
      <c r="PSB26" s="3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Z26" s="1"/>
      <c r="PTC26" s="3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UA26" s="1"/>
      <c r="PUD26" s="3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B26" s="1"/>
      <c r="PVE26" s="3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C26" s="1"/>
      <c r="PWF26" s="3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D26" s="1"/>
      <c r="PXG26" s="3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E26" s="1"/>
      <c r="PYH26" s="3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F26" s="1"/>
      <c r="PZI26" s="3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G26" s="1"/>
      <c r="QAJ26" s="3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H26" s="1"/>
      <c r="QBK26" s="3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I26" s="1"/>
      <c r="QCL26" s="3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J26" s="1"/>
      <c r="QDM26" s="3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K26" s="1"/>
      <c r="QEN26" s="3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L26" s="1"/>
      <c r="QFO26" s="3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M26" s="1"/>
      <c r="QGP26" s="3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N26" s="1"/>
      <c r="QHQ26" s="3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O26" s="1"/>
      <c r="QIR26" s="3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P26" s="1"/>
      <c r="QJS26" s="3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Q26" s="1"/>
      <c r="QKT26" s="3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R26" s="1"/>
      <c r="QLU26" s="3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S26" s="1"/>
      <c r="QMV26" s="3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T26" s="1"/>
      <c r="QNW26" s="3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U26" s="1"/>
      <c r="QOX26" s="3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V26" s="1"/>
      <c r="QPY26" s="3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W26" s="1"/>
      <c r="QQZ26" s="3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X26" s="1"/>
      <c r="QSA26" s="3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Y26" s="1"/>
      <c r="QTB26" s="3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Z26" s="1"/>
      <c r="QUC26" s="3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VA26" s="1"/>
      <c r="QVD26" s="3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B26" s="1"/>
      <c r="QWE26" s="3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C26" s="1"/>
      <c r="QXF26" s="3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D26" s="1"/>
      <c r="QYG26" s="3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E26" s="1"/>
      <c r="QZH26" s="3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F26" s="1"/>
      <c r="RAI26" s="3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G26" s="1"/>
      <c r="RBJ26" s="3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H26" s="1"/>
      <c r="RCK26" s="3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I26" s="1"/>
      <c r="RDL26" s="3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J26" s="1"/>
      <c r="REM26" s="3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K26" s="1"/>
      <c r="RFN26" s="3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L26" s="1"/>
      <c r="RGO26" s="3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M26" s="1"/>
      <c r="RHP26" s="3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N26" s="1"/>
      <c r="RIQ26" s="3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O26" s="1"/>
      <c r="RJR26" s="3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P26" s="1"/>
      <c r="RKS26" s="3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Q26" s="1"/>
      <c r="RLT26" s="3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R26" s="1"/>
      <c r="RMU26" s="3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S26" s="1"/>
      <c r="RNV26" s="3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T26" s="1"/>
      <c r="ROW26" s="3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U26" s="1"/>
      <c r="RPX26" s="3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V26" s="1"/>
      <c r="RQY26" s="3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W26" s="1"/>
      <c r="RRZ26" s="3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X26" s="1"/>
      <c r="RTA26" s="3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Y26" s="1"/>
      <c r="RUB26" s="3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Z26" s="1"/>
      <c r="RVC26" s="3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WA26" s="1"/>
      <c r="RWD26" s="3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B26" s="1"/>
      <c r="RXE26" s="3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C26" s="1"/>
      <c r="RYF26" s="3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D26" s="1"/>
      <c r="RZG26" s="3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E26" s="1"/>
      <c r="SAH26" s="3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F26" s="1"/>
      <c r="SBI26" s="3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G26" s="1"/>
      <c r="SCJ26" s="3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H26" s="1"/>
      <c r="SDK26" s="3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I26" s="1"/>
      <c r="SEL26" s="3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J26" s="1"/>
      <c r="SFM26" s="3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K26" s="1"/>
      <c r="SGN26" s="3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L26" s="1"/>
      <c r="SHO26" s="3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M26" s="1"/>
      <c r="SIP26" s="3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N26" s="1"/>
      <c r="SJQ26" s="3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O26" s="1"/>
      <c r="SKR26" s="3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P26" s="1"/>
      <c r="SLS26" s="3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Q26" s="1"/>
      <c r="SMT26" s="3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R26" s="1"/>
      <c r="SNU26" s="3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S26" s="1"/>
      <c r="SOV26" s="3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T26" s="1"/>
      <c r="SPW26" s="3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U26" s="1"/>
      <c r="SQX26" s="3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V26" s="1"/>
      <c r="SRY26" s="3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W26" s="1"/>
      <c r="SSZ26" s="3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X26" s="1"/>
      <c r="SUA26" s="3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Y26" s="1"/>
      <c r="SVB26" s="3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Z26" s="1"/>
      <c r="SWC26" s="3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XA26" s="1"/>
      <c r="SXD26" s="3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B26" s="1"/>
      <c r="SYE26" s="3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C26" s="1"/>
      <c r="SZF26" s="3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D26" s="1"/>
      <c r="TAG26" s="3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E26" s="1"/>
      <c r="TBH26" s="3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F26" s="1"/>
      <c r="TCI26" s="3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G26" s="1"/>
      <c r="TDJ26" s="3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H26" s="1"/>
      <c r="TEK26" s="3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I26" s="1"/>
      <c r="TFL26" s="3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J26" s="1"/>
      <c r="TGM26" s="3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K26" s="1"/>
      <c r="THN26" s="3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L26" s="1"/>
      <c r="TIO26" s="3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M26" s="1"/>
      <c r="TJP26" s="3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N26" s="1"/>
      <c r="TKQ26" s="3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O26" s="1"/>
      <c r="TLR26" s="3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P26" s="1"/>
      <c r="TMS26" s="3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Q26" s="1"/>
      <c r="TNT26" s="3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R26" s="1"/>
      <c r="TOU26" s="3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S26" s="1"/>
      <c r="TPV26" s="3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T26" s="1"/>
      <c r="TQW26" s="3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U26" s="1"/>
      <c r="TRX26" s="3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V26" s="1"/>
      <c r="TSY26" s="3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W26" s="1"/>
      <c r="TTZ26" s="3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X26" s="1"/>
      <c r="TVA26" s="3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Y26" s="1"/>
      <c r="TWB26" s="3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Z26" s="1"/>
      <c r="TXC26" s="3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YA26" s="1"/>
      <c r="TYD26" s="3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B26" s="1"/>
      <c r="TZE26" s="3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C26" s="1"/>
      <c r="UAF26" s="3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D26" s="1"/>
      <c r="UBG26" s="3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E26" s="1"/>
      <c r="UCH26" s="3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F26" s="1"/>
      <c r="UDI26" s="3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G26" s="1"/>
      <c r="UEJ26" s="3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H26" s="1"/>
      <c r="UFK26" s="3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I26" s="1"/>
      <c r="UGL26" s="3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J26" s="1"/>
      <c r="UHM26" s="3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K26" s="1"/>
      <c r="UIN26" s="3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L26" s="1"/>
      <c r="UJO26" s="3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M26" s="1"/>
      <c r="UKP26" s="3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N26" s="1"/>
      <c r="ULQ26" s="3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O26" s="1"/>
      <c r="UMR26" s="3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P26" s="1"/>
      <c r="UNS26" s="3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Q26" s="1"/>
      <c r="UOT26" s="3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R26" s="1"/>
      <c r="UPU26" s="3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S26" s="1"/>
      <c r="UQV26" s="3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T26" s="1"/>
      <c r="URW26" s="3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U26" s="1"/>
      <c r="USX26" s="3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V26" s="1"/>
      <c r="UTY26" s="3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W26" s="1"/>
      <c r="UUZ26" s="3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X26" s="1"/>
      <c r="UWA26" s="3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Y26" s="1"/>
      <c r="UXB26" s="3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Z26" s="1"/>
      <c r="UYC26" s="3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ZA26" s="1"/>
      <c r="UZD26" s="3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B26" s="1"/>
      <c r="VAE26" s="3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C26" s="1"/>
      <c r="VBF26" s="3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D26" s="1"/>
      <c r="VCG26" s="3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E26" s="1"/>
      <c r="VDH26" s="3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F26" s="1"/>
      <c r="VEI26" s="3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G26" s="1"/>
      <c r="VFJ26" s="3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H26" s="1"/>
      <c r="VGK26" s="3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I26" s="1"/>
      <c r="VHL26" s="3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J26" s="1"/>
      <c r="VIM26" s="3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K26" s="1"/>
      <c r="VJN26" s="3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L26" s="1"/>
      <c r="VKO26" s="3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M26" s="1"/>
      <c r="VLP26" s="3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N26" s="1"/>
      <c r="VMQ26" s="3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O26" s="1"/>
      <c r="VNR26" s="3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P26" s="1"/>
      <c r="VOS26" s="3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Q26" s="1"/>
      <c r="VPT26" s="3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R26" s="1"/>
      <c r="VQU26" s="3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S26" s="1"/>
      <c r="VRV26" s="3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T26" s="1"/>
      <c r="VSW26" s="3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U26" s="1"/>
      <c r="VTX26" s="3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V26" s="1"/>
      <c r="VUY26" s="3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W26" s="1"/>
      <c r="VVZ26" s="3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X26" s="1"/>
      <c r="VXA26" s="3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Y26" s="1"/>
      <c r="VYB26" s="3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Z26" s="1"/>
      <c r="VZC26" s="3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WAA26" s="1"/>
      <c r="WAD26" s="3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B26" s="1"/>
      <c r="WBE26" s="3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C26" s="1"/>
      <c r="WCF26" s="3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D26" s="1"/>
      <c r="WDG26" s="3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E26" s="1"/>
      <c r="WEH26" s="3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F26" s="1"/>
      <c r="WFI26" s="3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G26" s="1"/>
      <c r="WGJ26" s="3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H26" s="1"/>
      <c r="WHK26" s="3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I26" s="1"/>
      <c r="WIL26" s="3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J26" s="1"/>
      <c r="WJM26" s="3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K26" s="1"/>
      <c r="WKN26" s="3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L26" s="1"/>
      <c r="WLO26" s="3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M26" s="1"/>
      <c r="WMP26" s="3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N26" s="1"/>
      <c r="WNQ26" s="3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O26" s="1"/>
      <c r="WOR26" s="3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P26" s="1"/>
      <c r="WPS26" s="3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Q26" s="1"/>
      <c r="WQT26" s="3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R26" s="1"/>
      <c r="WRU26" s="3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S26" s="1"/>
      <c r="WSV26" s="3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T26" s="1"/>
      <c r="WTW26" s="3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U26" s="1"/>
      <c r="WUX26" s="3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V26" s="1"/>
      <c r="WVY26" s="3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W26" s="1"/>
      <c r="WWZ26" s="3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X26" s="1"/>
      <c r="WYA26" s="3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Y26" s="1"/>
      <c r="WZB26" s="3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Z26" s="1"/>
      <c r="XAC26" s="3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BA26" s="1"/>
      <c r="XBD26" s="3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B26" s="1"/>
      <c r="XCE26" s="3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C26" s="1"/>
      <c r="XDF26" s="3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D26" s="1"/>
      <c r="XEG26" s="3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</row>
    <row r="27" spans="1:1022 1025:2048 2051:3072 3074:14336 14338:15359 15362:16382" ht="21" x14ac:dyDescent="0.2">
      <c r="A27" s="3" t="s">
        <v>70</v>
      </c>
      <c r="C27" s="8">
        <v>1449014</v>
      </c>
      <c r="D27" s="8"/>
      <c r="E27" s="8">
        <v>44434155473</v>
      </c>
      <c r="F27" s="8"/>
      <c r="G27" s="8">
        <v>55440702194.282997</v>
      </c>
      <c r="H27" s="8"/>
      <c r="I27" s="8">
        <v>0</v>
      </c>
      <c r="J27" s="8"/>
      <c r="K27" s="8">
        <v>0</v>
      </c>
      <c r="L27" s="8"/>
      <c r="M27" s="8">
        <v>-49014</v>
      </c>
      <c r="N27" s="8"/>
      <c r="O27" s="8">
        <v>2118935736</v>
      </c>
      <c r="P27" s="8"/>
      <c r="Q27" s="8">
        <v>1400000</v>
      </c>
      <c r="R27" s="8"/>
      <c r="S27" s="8">
        <v>44700</v>
      </c>
      <c r="T27" s="8"/>
      <c r="U27" s="8">
        <v>42931136388</v>
      </c>
      <c r="V27" s="8"/>
      <c r="W27" s="8">
        <v>62207649000</v>
      </c>
      <c r="Y27" s="1">
        <v>3.4542700767668808E-3</v>
      </c>
      <c r="AA27" s="39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94</v>
      </c>
      <c r="C28" s="8">
        <v>26000000</v>
      </c>
      <c r="D28" s="8"/>
      <c r="E28" s="8">
        <v>82025992119</v>
      </c>
      <c r="F28" s="8"/>
      <c r="G28" s="8">
        <v>75597502500</v>
      </c>
      <c r="H28" s="8"/>
      <c r="I28" s="8">
        <v>1000000</v>
      </c>
      <c r="J28" s="8"/>
      <c r="K28" s="8">
        <v>3017797881</v>
      </c>
      <c r="L28" s="8"/>
      <c r="M28" s="8">
        <v>0</v>
      </c>
      <c r="N28" s="8"/>
      <c r="O28" s="8">
        <v>0</v>
      </c>
      <c r="P28" s="8"/>
      <c r="Q28" s="8">
        <v>27000000</v>
      </c>
      <c r="R28" s="8"/>
      <c r="S28" s="8">
        <v>3391</v>
      </c>
      <c r="T28" s="8"/>
      <c r="U28" s="8">
        <v>85043790000</v>
      </c>
      <c r="V28" s="8"/>
      <c r="W28" s="8">
        <v>91012235850</v>
      </c>
      <c r="Y28" s="1">
        <v>5.0537329085737501E-3</v>
      </c>
      <c r="AA28" s="39"/>
    </row>
    <row r="29" spans="1:1022 1025:2048 2051:3072 3074:14336 14338:15359 15362:16382" ht="21" x14ac:dyDescent="0.2">
      <c r="A29" s="3" t="s">
        <v>71</v>
      </c>
      <c r="C29" s="8">
        <v>38000000</v>
      </c>
      <c r="D29" s="8"/>
      <c r="E29" s="8">
        <v>353440840257</v>
      </c>
      <c r="F29" s="8"/>
      <c r="G29" s="8">
        <v>571141368000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8">
        <v>38000000</v>
      </c>
      <c r="R29" s="8"/>
      <c r="S29" s="8">
        <v>17170</v>
      </c>
      <c r="T29" s="8"/>
      <c r="U29" s="8">
        <v>353440840257</v>
      </c>
      <c r="V29" s="8"/>
      <c r="W29" s="8">
        <v>648577863000</v>
      </c>
      <c r="Y29" s="1">
        <v>3.6014270602226256E-2</v>
      </c>
      <c r="AA29" s="39"/>
    </row>
    <row r="30" spans="1:1022 1025:2048 2051:3072 3074:14336 14338:15359 15362:16382" ht="21" x14ac:dyDescent="0.2">
      <c r="A30" s="3" t="s">
        <v>72</v>
      </c>
      <c r="C30" s="8">
        <v>14536376</v>
      </c>
      <c r="D30" s="8"/>
      <c r="E30" s="8">
        <v>297769262911</v>
      </c>
      <c r="F30" s="8"/>
      <c r="G30" s="8">
        <v>382921940914.20001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14536376</v>
      </c>
      <c r="R30" s="8"/>
      <c r="S30" s="8">
        <v>29390</v>
      </c>
      <c r="T30" s="8"/>
      <c r="U30" s="8">
        <v>297769262911</v>
      </c>
      <c r="V30" s="8"/>
      <c r="W30" s="8">
        <v>424682107300.69202</v>
      </c>
      <c r="Y30" s="1">
        <v>2.3581773607729204E-2</v>
      </c>
      <c r="AA30" s="39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X30" s="1"/>
      <c r="BA30" s="3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Y30" s="1"/>
      <c r="CB30" s="3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Z30" s="1"/>
      <c r="DC30" s="3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EA30" s="1"/>
      <c r="ED30" s="3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B30" s="1"/>
      <c r="FE30" s="3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C30" s="1"/>
      <c r="GF30" s="3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D30" s="1"/>
      <c r="HG30" s="3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E30" s="1"/>
      <c r="IH30" s="3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F30" s="1"/>
      <c r="JI30" s="3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G30" s="1"/>
      <c r="KJ30" s="3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H30" s="1"/>
      <c r="LK30" s="3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I30" s="1"/>
      <c r="ML30" s="3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J30" s="1"/>
      <c r="NM30" s="3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K30" s="1"/>
      <c r="ON30" s="3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L30" s="1"/>
      <c r="PO30" s="3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M30" s="1"/>
      <c r="QP30" s="3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N30" s="1"/>
      <c r="RQ30" s="3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O30" s="1"/>
      <c r="SR30" s="3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P30" s="1"/>
      <c r="TS30" s="3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Q30" s="1"/>
      <c r="UT30" s="3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R30" s="1"/>
      <c r="VU30" s="3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S30" s="1"/>
      <c r="WV30" s="3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T30" s="1"/>
      <c r="XW30" s="3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U30" s="1"/>
      <c r="YX30" s="3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V30" s="1"/>
      <c r="ZY30" s="3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W30" s="1"/>
      <c r="AAZ30" s="3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X30" s="1"/>
      <c r="ACA30" s="3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Y30" s="1"/>
      <c r="ADB30" s="3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Z30" s="1"/>
      <c r="AEC30" s="3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FA30" s="1"/>
      <c r="AFD30" s="3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B30" s="1"/>
      <c r="AGE30" s="3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C30" s="1"/>
      <c r="AHF30" s="3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D30" s="1"/>
      <c r="AIG30" s="3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E30" s="1"/>
      <c r="AJH30" s="3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F30" s="1"/>
      <c r="AKI30" s="3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G30" s="1"/>
      <c r="ALJ30" s="3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H30" s="1"/>
      <c r="AMK30" s="3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I30" s="1"/>
      <c r="ANL30" s="3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J30" s="1"/>
      <c r="AOM30" s="3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K30" s="1"/>
      <c r="APN30" s="3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L30" s="1"/>
      <c r="AQO30" s="3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M30" s="1"/>
      <c r="ARP30" s="3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N30" s="1"/>
      <c r="ASQ30" s="3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O30" s="1"/>
      <c r="ATR30" s="3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P30" s="1"/>
      <c r="AUS30" s="3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Q30" s="1"/>
      <c r="AVT30" s="3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R30" s="1"/>
      <c r="AWU30" s="3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S30" s="1"/>
      <c r="AXV30" s="3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T30" s="1"/>
      <c r="AYW30" s="3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U30" s="1"/>
      <c r="AZX30" s="3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V30" s="1"/>
      <c r="BAY30" s="3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W30" s="1"/>
      <c r="BBZ30" s="3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X30" s="1"/>
      <c r="BDA30" s="3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Y30" s="1"/>
      <c r="BEB30" s="3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Z30" s="1"/>
      <c r="BFC30" s="3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GA30" s="1"/>
      <c r="BGD30" s="3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B30" s="1"/>
      <c r="BHE30" s="3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C30" s="1"/>
      <c r="BIF30" s="3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D30" s="1"/>
      <c r="BJG30" s="3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E30" s="1"/>
      <c r="BKH30" s="3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F30" s="1"/>
      <c r="BLI30" s="3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G30" s="1"/>
      <c r="BMJ30" s="3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H30" s="1"/>
      <c r="BNK30" s="3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I30" s="1"/>
      <c r="BOL30" s="3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J30" s="1"/>
      <c r="BPM30" s="3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K30" s="1"/>
      <c r="BQN30" s="3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L30" s="1"/>
      <c r="BRO30" s="3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M30" s="1"/>
      <c r="BSP30" s="3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N30" s="1"/>
      <c r="BTQ30" s="3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O30" s="1"/>
      <c r="BUR30" s="3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P30" s="1"/>
      <c r="BVS30" s="3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Q30" s="1"/>
      <c r="BWT30" s="3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R30" s="1"/>
      <c r="BXU30" s="3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S30" s="1"/>
      <c r="BYV30" s="3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T30" s="1"/>
      <c r="BZW30" s="3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U30" s="1"/>
      <c r="CAX30" s="3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V30" s="1"/>
      <c r="CBY30" s="3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W30" s="1"/>
      <c r="CCZ30" s="3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X30" s="1"/>
      <c r="CEA30" s="3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Y30" s="1"/>
      <c r="CFB30" s="3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Z30" s="1"/>
      <c r="CGC30" s="3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HA30" s="1"/>
      <c r="CHD30" s="3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B30" s="1"/>
      <c r="CIE30" s="3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C30" s="1"/>
      <c r="CJF30" s="3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D30" s="1"/>
      <c r="CKG30" s="3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E30" s="1"/>
      <c r="CLH30" s="3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F30" s="1"/>
      <c r="CMI30" s="3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G30" s="1"/>
      <c r="CNJ30" s="3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H30" s="1"/>
      <c r="COK30" s="3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I30" s="1"/>
      <c r="CPL30" s="3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J30" s="1"/>
      <c r="CQM30" s="3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K30" s="1"/>
      <c r="CRN30" s="3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L30" s="1"/>
      <c r="CSO30" s="3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M30" s="1"/>
      <c r="CTP30" s="3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N30" s="1"/>
      <c r="CUQ30" s="3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O30" s="1"/>
      <c r="CVR30" s="3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P30" s="1"/>
      <c r="CWS30" s="3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Q30" s="1"/>
      <c r="CXT30" s="3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R30" s="1"/>
      <c r="CYU30" s="3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S30" s="1"/>
      <c r="CZV30" s="3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T30" s="1"/>
      <c r="DAW30" s="3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U30" s="1"/>
      <c r="DBX30" s="3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V30" s="1"/>
      <c r="DCY30" s="3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W30" s="1"/>
      <c r="DDZ30" s="3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X30" s="1"/>
      <c r="DFA30" s="3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Y30" s="1"/>
      <c r="DGB30" s="3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Z30" s="1"/>
      <c r="DHC30" s="3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IA30" s="1"/>
      <c r="DID30" s="3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B30" s="1"/>
      <c r="DJE30" s="3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C30" s="1"/>
      <c r="DKF30" s="3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D30" s="1"/>
      <c r="DLG30" s="3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E30" s="1"/>
      <c r="DMH30" s="3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F30" s="1"/>
      <c r="DNI30" s="3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G30" s="1"/>
      <c r="DOJ30" s="3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H30" s="1"/>
      <c r="DPK30" s="3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I30" s="1"/>
      <c r="DQL30" s="3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J30" s="1"/>
      <c r="DRM30" s="3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K30" s="1"/>
      <c r="DSN30" s="3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L30" s="1"/>
      <c r="DTO30" s="3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M30" s="1"/>
      <c r="DUP30" s="3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N30" s="1"/>
      <c r="DVQ30" s="3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O30" s="1"/>
      <c r="DWR30" s="3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P30" s="1"/>
      <c r="DXS30" s="3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Q30" s="1"/>
      <c r="DYT30" s="3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R30" s="1"/>
      <c r="DZU30" s="3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S30" s="1"/>
      <c r="EAV30" s="3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T30" s="1"/>
      <c r="EBW30" s="3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U30" s="1"/>
      <c r="ECX30" s="3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V30" s="1"/>
      <c r="EDY30" s="3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W30" s="1"/>
      <c r="EEZ30" s="3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X30" s="1"/>
      <c r="EGA30" s="3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Y30" s="1"/>
      <c r="EHB30" s="3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Z30" s="1"/>
      <c r="EIC30" s="3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JA30" s="1"/>
      <c r="EJD30" s="3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B30" s="1"/>
      <c r="EKE30" s="3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C30" s="1"/>
      <c r="ELF30" s="3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D30" s="1"/>
      <c r="EMG30" s="3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E30" s="1"/>
      <c r="ENH30" s="3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F30" s="1"/>
      <c r="EOI30" s="3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G30" s="1"/>
      <c r="EPJ30" s="3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H30" s="1"/>
      <c r="EQK30" s="3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I30" s="1"/>
      <c r="ERL30" s="3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J30" s="1"/>
      <c r="ESM30" s="3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K30" s="1"/>
      <c r="ETN30" s="3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L30" s="1"/>
      <c r="EUO30" s="3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M30" s="1"/>
      <c r="EVP30" s="3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N30" s="1"/>
      <c r="EWQ30" s="3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O30" s="1"/>
      <c r="EXR30" s="3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P30" s="1"/>
      <c r="EYS30" s="3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Q30" s="1"/>
      <c r="EZT30" s="3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R30" s="1"/>
      <c r="FAU30" s="3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S30" s="1"/>
      <c r="FBV30" s="3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T30" s="1"/>
      <c r="FCW30" s="3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U30" s="1"/>
      <c r="FDX30" s="3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V30" s="1"/>
      <c r="FEY30" s="3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W30" s="1"/>
      <c r="FFZ30" s="3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X30" s="1"/>
      <c r="FHA30" s="3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Y30" s="1"/>
      <c r="FIB30" s="3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Z30" s="1"/>
      <c r="FJC30" s="3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KA30" s="1"/>
      <c r="FKD30" s="3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B30" s="1"/>
      <c r="FLE30" s="3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C30" s="1"/>
      <c r="FMF30" s="3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D30" s="1"/>
      <c r="FNG30" s="3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E30" s="1"/>
      <c r="FOH30" s="3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F30" s="1"/>
      <c r="FPI30" s="3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G30" s="1"/>
      <c r="FQJ30" s="3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H30" s="1"/>
      <c r="FRK30" s="3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I30" s="1"/>
      <c r="FSL30" s="3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J30" s="1"/>
      <c r="FTM30" s="3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K30" s="1"/>
      <c r="FUN30" s="3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L30" s="1"/>
      <c r="FVO30" s="3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M30" s="1"/>
      <c r="FWP30" s="3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N30" s="1"/>
      <c r="FXQ30" s="3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O30" s="1"/>
      <c r="FYR30" s="3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P30" s="1"/>
      <c r="FZS30" s="3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Q30" s="1"/>
      <c r="GAT30" s="3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R30" s="1"/>
      <c r="GBU30" s="3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S30" s="1"/>
      <c r="GCV30" s="3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T30" s="1"/>
      <c r="GDW30" s="3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U30" s="1"/>
      <c r="GEX30" s="3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V30" s="1"/>
      <c r="GFY30" s="3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W30" s="1"/>
      <c r="GGZ30" s="3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X30" s="1"/>
      <c r="GIA30" s="3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Y30" s="1"/>
      <c r="GJB30" s="3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Z30" s="1"/>
      <c r="GKC30" s="3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LA30" s="1"/>
      <c r="GLD30" s="3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B30" s="1"/>
      <c r="GME30" s="3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C30" s="1"/>
      <c r="GNF30" s="3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D30" s="1"/>
      <c r="GOG30" s="3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E30" s="1"/>
      <c r="GPH30" s="3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F30" s="1"/>
      <c r="GQI30" s="3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G30" s="1"/>
      <c r="GRJ30" s="3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H30" s="1"/>
      <c r="GSK30" s="3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I30" s="1"/>
      <c r="GTL30" s="3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J30" s="1"/>
      <c r="GUM30" s="3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K30" s="1"/>
      <c r="GVN30" s="3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L30" s="1"/>
      <c r="GWO30" s="3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M30" s="1"/>
      <c r="GXP30" s="3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N30" s="1"/>
      <c r="GYQ30" s="3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O30" s="1"/>
      <c r="GZR30" s="3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P30" s="1"/>
      <c r="HAS30" s="3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Q30" s="1"/>
      <c r="HBT30" s="3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R30" s="1"/>
      <c r="HCU30" s="3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S30" s="1"/>
      <c r="HDV30" s="3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T30" s="1"/>
      <c r="HEW30" s="3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U30" s="1"/>
      <c r="HFX30" s="3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V30" s="1"/>
      <c r="HGY30" s="3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W30" s="1"/>
      <c r="HHZ30" s="3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X30" s="1"/>
      <c r="HJA30" s="3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Y30" s="1"/>
      <c r="HKB30" s="3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Z30" s="1"/>
      <c r="HLC30" s="3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MA30" s="1"/>
      <c r="HMD30" s="3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B30" s="1"/>
      <c r="HNE30" s="3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C30" s="1"/>
      <c r="HOF30" s="3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D30" s="1"/>
      <c r="HPG30" s="3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E30" s="1"/>
      <c r="HQH30" s="3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F30" s="1"/>
      <c r="HRI30" s="3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G30" s="1"/>
      <c r="HSJ30" s="3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H30" s="1"/>
      <c r="HTK30" s="3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I30" s="1"/>
      <c r="HUL30" s="3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J30" s="1"/>
      <c r="HVM30" s="3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K30" s="1"/>
      <c r="HWN30" s="3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L30" s="1"/>
      <c r="HXO30" s="3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M30" s="1"/>
      <c r="HYP30" s="3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N30" s="1"/>
      <c r="HZQ30" s="3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O30" s="1"/>
      <c r="IAR30" s="3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P30" s="1"/>
      <c r="IBS30" s="3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Q30" s="1"/>
      <c r="ICT30" s="3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R30" s="1"/>
      <c r="IDU30" s="3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S30" s="1"/>
      <c r="IEV30" s="3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T30" s="1"/>
      <c r="IFW30" s="3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U30" s="1"/>
      <c r="IGX30" s="3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V30" s="1"/>
      <c r="IHY30" s="3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W30" s="1"/>
      <c r="IIZ30" s="3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X30" s="1"/>
      <c r="IKA30" s="3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Y30" s="1"/>
      <c r="ILB30" s="3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Z30" s="1"/>
      <c r="IMC30" s="3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NA30" s="1"/>
      <c r="IND30" s="3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B30" s="1"/>
      <c r="IOE30" s="3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C30" s="1"/>
      <c r="IPF30" s="3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D30" s="1"/>
      <c r="IQG30" s="3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E30" s="1"/>
      <c r="IRH30" s="3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F30" s="1"/>
      <c r="ISI30" s="3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G30" s="1"/>
      <c r="ITJ30" s="3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H30" s="1"/>
      <c r="IUK30" s="3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I30" s="1"/>
      <c r="IVL30" s="3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J30" s="1"/>
      <c r="IWM30" s="3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K30" s="1"/>
      <c r="IXN30" s="3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L30" s="1"/>
      <c r="IYO30" s="3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M30" s="1"/>
      <c r="IZP30" s="3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N30" s="1"/>
      <c r="JAQ30" s="3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O30" s="1"/>
      <c r="JBR30" s="3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P30" s="1"/>
      <c r="JCS30" s="3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Q30" s="1"/>
      <c r="JDT30" s="3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R30" s="1"/>
      <c r="JEU30" s="3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S30" s="1"/>
      <c r="JFV30" s="3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T30" s="1"/>
      <c r="JGW30" s="3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U30" s="1"/>
      <c r="JHX30" s="3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V30" s="1"/>
      <c r="JIY30" s="3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W30" s="1"/>
      <c r="JJZ30" s="3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X30" s="1"/>
      <c r="JLA30" s="3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Y30" s="1"/>
      <c r="JMB30" s="3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Z30" s="1"/>
      <c r="JNC30" s="3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OA30" s="1"/>
      <c r="JOD30" s="3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B30" s="1"/>
      <c r="JPE30" s="3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C30" s="1"/>
      <c r="JQF30" s="3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D30" s="1"/>
      <c r="JRG30" s="3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E30" s="1"/>
      <c r="JSH30" s="3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F30" s="1"/>
      <c r="JTI30" s="3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G30" s="1"/>
      <c r="JUJ30" s="3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H30" s="1"/>
      <c r="JVK30" s="3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I30" s="1"/>
      <c r="JWL30" s="3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J30" s="1"/>
      <c r="JXM30" s="3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K30" s="1"/>
      <c r="JYN30" s="3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L30" s="1"/>
      <c r="JZO30" s="3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M30" s="1"/>
      <c r="KAP30" s="3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N30" s="1"/>
      <c r="KBQ30" s="3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O30" s="1"/>
      <c r="KCR30" s="3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P30" s="1"/>
      <c r="KDS30" s="3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Q30" s="1"/>
      <c r="KET30" s="3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R30" s="1"/>
      <c r="KFU30" s="3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S30" s="1"/>
      <c r="KGV30" s="3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T30" s="1"/>
      <c r="KHW30" s="3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U30" s="1"/>
      <c r="KIX30" s="3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V30" s="1"/>
      <c r="KJY30" s="3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W30" s="1"/>
      <c r="KKZ30" s="3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X30" s="1"/>
      <c r="KMA30" s="3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Y30" s="1"/>
      <c r="KNB30" s="3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Z30" s="1"/>
      <c r="KOC30" s="3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PA30" s="1"/>
      <c r="KPD30" s="3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B30" s="1"/>
      <c r="KQE30" s="3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C30" s="1"/>
      <c r="KRF30" s="3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D30" s="1"/>
      <c r="KSG30" s="3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E30" s="1"/>
      <c r="KTH30" s="3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F30" s="1"/>
      <c r="KUI30" s="3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G30" s="1"/>
      <c r="KVJ30" s="3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H30" s="1"/>
      <c r="KWK30" s="3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I30" s="1"/>
      <c r="KXL30" s="3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J30" s="1"/>
      <c r="KYM30" s="3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K30" s="1"/>
      <c r="KZN30" s="3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L30" s="1"/>
      <c r="LAO30" s="3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M30" s="1"/>
      <c r="LBP30" s="3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N30" s="1"/>
      <c r="LCQ30" s="3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O30" s="1"/>
      <c r="LDR30" s="3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P30" s="1"/>
      <c r="LES30" s="3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Q30" s="1"/>
      <c r="LFT30" s="3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R30" s="1"/>
      <c r="LGU30" s="3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S30" s="1"/>
      <c r="LHV30" s="3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T30" s="1"/>
      <c r="LIW30" s="3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U30" s="1"/>
      <c r="LJX30" s="3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V30" s="1"/>
      <c r="LKY30" s="3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W30" s="1"/>
      <c r="LLZ30" s="3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X30" s="1"/>
      <c r="LNA30" s="3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Y30" s="1"/>
      <c r="LOB30" s="3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Z30" s="1"/>
      <c r="LPC30" s="3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QA30" s="1"/>
      <c r="LQD30" s="3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B30" s="1"/>
      <c r="LRE30" s="3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C30" s="1"/>
      <c r="LSF30" s="3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D30" s="1"/>
      <c r="LTG30" s="3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E30" s="1"/>
      <c r="LUH30" s="3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F30" s="1"/>
      <c r="LVI30" s="3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G30" s="1"/>
      <c r="LWJ30" s="3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H30" s="1"/>
      <c r="LXK30" s="3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I30" s="1"/>
      <c r="LYL30" s="3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J30" s="1"/>
      <c r="LZM30" s="3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K30" s="1"/>
      <c r="MAN30" s="3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L30" s="1"/>
      <c r="MBO30" s="3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M30" s="1"/>
      <c r="MCP30" s="3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N30" s="1"/>
      <c r="MDQ30" s="3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O30" s="1"/>
      <c r="MER30" s="3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P30" s="1"/>
      <c r="MFS30" s="3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Q30" s="1"/>
      <c r="MGT30" s="3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R30" s="1"/>
      <c r="MHU30" s="3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S30" s="1"/>
      <c r="MIV30" s="3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T30" s="1"/>
      <c r="MJW30" s="3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U30" s="1"/>
      <c r="MKX30" s="3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V30" s="1"/>
      <c r="MLY30" s="3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W30" s="1"/>
      <c r="MMZ30" s="3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X30" s="1"/>
      <c r="MOA30" s="3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Y30" s="1"/>
      <c r="MPB30" s="3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Z30" s="1"/>
      <c r="MQC30" s="3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RA30" s="1"/>
      <c r="MRD30" s="3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B30" s="1"/>
      <c r="MSE30" s="3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C30" s="1"/>
      <c r="MTF30" s="3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D30" s="1"/>
      <c r="MUG30" s="3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E30" s="1"/>
      <c r="MVH30" s="3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F30" s="1"/>
      <c r="MWI30" s="3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G30" s="1"/>
      <c r="MXJ30" s="3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H30" s="1"/>
      <c r="MYK30" s="3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I30" s="1"/>
      <c r="MZL30" s="3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J30" s="1"/>
      <c r="NAM30" s="3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K30" s="1"/>
      <c r="NBN30" s="3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L30" s="1"/>
      <c r="NCO30" s="3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M30" s="1"/>
      <c r="NDP30" s="3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N30" s="1"/>
      <c r="NEQ30" s="3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O30" s="1"/>
      <c r="NFR30" s="3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P30" s="1"/>
      <c r="NGS30" s="3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Q30" s="1"/>
      <c r="NHT30" s="3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R30" s="1"/>
      <c r="NIU30" s="3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S30" s="1"/>
      <c r="NJV30" s="3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T30" s="1"/>
      <c r="NKW30" s="3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U30" s="1"/>
      <c r="NLX30" s="3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V30" s="1"/>
      <c r="NMY30" s="3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W30" s="1"/>
      <c r="NNZ30" s="3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X30" s="1"/>
      <c r="NPA30" s="3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Y30" s="1"/>
      <c r="NQB30" s="3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Z30" s="1"/>
      <c r="NRC30" s="3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SA30" s="1"/>
      <c r="NSD30" s="3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B30" s="1"/>
      <c r="NTE30" s="3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C30" s="1"/>
      <c r="NUF30" s="3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D30" s="1"/>
      <c r="NVG30" s="3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E30" s="1"/>
      <c r="NWH30" s="3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F30" s="1"/>
      <c r="NXI30" s="3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G30" s="1"/>
      <c r="NYJ30" s="3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H30" s="1"/>
      <c r="NZK30" s="3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I30" s="1"/>
      <c r="OAL30" s="3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J30" s="1"/>
      <c r="OBM30" s="3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K30" s="1"/>
      <c r="OCN30" s="3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L30" s="1"/>
      <c r="ODO30" s="3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M30" s="1"/>
      <c r="OEP30" s="3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N30" s="1"/>
      <c r="OFQ30" s="3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O30" s="1"/>
      <c r="OGR30" s="3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P30" s="1"/>
      <c r="OHS30" s="3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Q30" s="1"/>
      <c r="OIT30" s="3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R30" s="1"/>
      <c r="OJU30" s="3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S30" s="1"/>
      <c r="OKV30" s="3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T30" s="1"/>
      <c r="OLW30" s="3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U30" s="1"/>
      <c r="OMX30" s="3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V30" s="1"/>
      <c r="ONY30" s="3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W30" s="1"/>
      <c r="OOZ30" s="3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X30" s="1"/>
      <c r="OQA30" s="3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Y30" s="1"/>
      <c r="ORB30" s="3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Z30" s="1"/>
      <c r="OSC30" s="3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TA30" s="1"/>
      <c r="OTD30" s="3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B30" s="1"/>
      <c r="OUE30" s="3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C30" s="1"/>
      <c r="OVF30" s="3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D30" s="1"/>
      <c r="OWG30" s="3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E30" s="1"/>
      <c r="OXH30" s="3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F30" s="1"/>
      <c r="OYI30" s="3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G30" s="1"/>
      <c r="OZJ30" s="3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H30" s="1"/>
      <c r="PAK30" s="3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I30" s="1"/>
      <c r="PBL30" s="3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J30" s="1"/>
      <c r="PCM30" s="3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K30" s="1"/>
      <c r="PDN30" s="3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L30" s="1"/>
      <c r="PEO30" s="3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M30" s="1"/>
      <c r="PFP30" s="3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N30" s="1"/>
      <c r="PGQ30" s="3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O30" s="1"/>
      <c r="PHR30" s="3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P30" s="1"/>
      <c r="PIS30" s="3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Q30" s="1"/>
      <c r="PJT30" s="3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R30" s="1"/>
      <c r="PKU30" s="3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S30" s="1"/>
      <c r="PLV30" s="3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T30" s="1"/>
      <c r="PMW30" s="3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U30" s="1"/>
      <c r="PNX30" s="3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V30" s="1"/>
      <c r="POY30" s="3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W30" s="1"/>
      <c r="PPZ30" s="3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X30" s="1"/>
      <c r="PRA30" s="3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Y30" s="1"/>
      <c r="PSB30" s="3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Z30" s="1"/>
      <c r="PTC30" s="3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UA30" s="1"/>
      <c r="PUD30" s="3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B30" s="1"/>
      <c r="PVE30" s="3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C30" s="1"/>
      <c r="PWF30" s="3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D30" s="1"/>
      <c r="PXG30" s="3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E30" s="1"/>
      <c r="PYH30" s="3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F30" s="1"/>
      <c r="PZI30" s="3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G30" s="1"/>
      <c r="QAJ30" s="3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H30" s="1"/>
      <c r="QBK30" s="3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I30" s="1"/>
      <c r="QCL30" s="3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J30" s="1"/>
      <c r="QDM30" s="3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K30" s="1"/>
      <c r="QEN30" s="3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L30" s="1"/>
      <c r="QFO30" s="3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M30" s="1"/>
      <c r="QGP30" s="3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N30" s="1"/>
      <c r="QHQ30" s="3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O30" s="1"/>
      <c r="QIR30" s="3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P30" s="1"/>
      <c r="QJS30" s="3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Q30" s="1"/>
      <c r="QKT30" s="3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R30" s="1"/>
      <c r="QLU30" s="3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S30" s="1"/>
      <c r="QMV30" s="3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T30" s="1"/>
      <c r="QNW30" s="3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U30" s="1"/>
      <c r="QOX30" s="3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V30" s="1"/>
      <c r="QPY30" s="3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W30" s="1"/>
      <c r="QQZ30" s="3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X30" s="1"/>
      <c r="QSA30" s="3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Y30" s="1"/>
      <c r="QTB30" s="3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Z30" s="1"/>
      <c r="QUC30" s="3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VA30" s="1"/>
      <c r="QVD30" s="3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B30" s="1"/>
      <c r="QWE30" s="3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C30" s="1"/>
      <c r="QXF30" s="3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D30" s="1"/>
      <c r="QYG30" s="3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E30" s="1"/>
      <c r="QZH30" s="3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F30" s="1"/>
      <c r="RAI30" s="3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G30" s="1"/>
      <c r="RBJ30" s="3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H30" s="1"/>
      <c r="RCK30" s="3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I30" s="1"/>
      <c r="RDL30" s="3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J30" s="1"/>
      <c r="REM30" s="3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K30" s="1"/>
      <c r="RFN30" s="3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L30" s="1"/>
      <c r="RGO30" s="3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M30" s="1"/>
      <c r="RHP30" s="3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N30" s="1"/>
      <c r="RIQ30" s="3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O30" s="1"/>
      <c r="RJR30" s="3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P30" s="1"/>
      <c r="RKS30" s="3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Q30" s="1"/>
      <c r="RLT30" s="3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R30" s="1"/>
      <c r="RMU30" s="3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S30" s="1"/>
      <c r="RNV30" s="3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T30" s="1"/>
      <c r="ROW30" s="3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U30" s="1"/>
      <c r="RPX30" s="3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V30" s="1"/>
      <c r="RQY30" s="3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W30" s="1"/>
      <c r="RRZ30" s="3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X30" s="1"/>
      <c r="RTA30" s="3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Y30" s="1"/>
      <c r="RUB30" s="3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Z30" s="1"/>
      <c r="RVC30" s="3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WA30" s="1"/>
      <c r="RWD30" s="3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B30" s="1"/>
      <c r="RXE30" s="3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C30" s="1"/>
      <c r="RYF30" s="3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D30" s="1"/>
      <c r="RZG30" s="3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E30" s="1"/>
      <c r="SAH30" s="3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F30" s="1"/>
      <c r="SBI30" s="3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G30" s="1"/>
      <c r="SCJ30" s="3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H30" s="1"/>
      <c r="SDK30" s="3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I30" s="1"/>
      <c r="SEL30" s="3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J30" s="1"/>
      <c r="SFM30" s="3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K30" s="1"/>
      <c r="SGN30" s="3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L30" s="1"/>
      <c r="SHO30" s="3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M30" s="1"/>
      <c r="SIP30" s="3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N30" s="1"/>
      <c r="SJQ30" s="3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O30" s="1"/>
      <c r="SKR30" s="3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P30" s="1"/>
      <c r="SLS30" s="3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Q30" s="1"/>
      <c r="SMT30" s="3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R30" s="1"/>
      <c r="SNU30" s="3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S30" s="1"/>
      <c r="SOV30" s="3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T30" s="1"/>
      <c r="SPW30" s="3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U30" s="1"/>
      <c r="SQX30" s="3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V30" s="1"/>
      <c r="SRY30" s="3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W30" s="1"/>
      <c r="SSZ30" s="3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X30" s="1"/>
      <c r="SUA30" s="3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Y30" s="1"/>
      <c r="SVB30" s="3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Z30" s="1"/>
      <c r="SWC30" s="3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XA30" s="1"/>
      <c r="SXD30" s="3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B30" s="1"/>
      <c r="SYE30" s="3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C30" s="1"/>
      <c r="SZF30" s="3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D30" s="1"/>
      <c r="TAG30" s="3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E30" s="1"/>
      <c r="TBH30" s="3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F30" s="1"/>
      <c r="TCI30" s="3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G30" s="1"/>
      <c r="TDJ30" s="3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H30" s="1"/>
      <c r="TEK30" s="3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I30" s="1"/>
      <c r="TFL30" s="3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J30" s="1"/>
      <c r="TGM30" s="3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K30" s="1"/>
      <c r="THN30" s="3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L30" s="1"/>
      <c r="TIO30" s="3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M30" s="1"/>
      <c r="TJP30" s="3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N30" s="1"/>
      <c r="TKQ30" s="3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O30" s="1"/>
      <c r="TLR30" s="3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P30" s="1"/>
      <c r="TMS30" s="3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Q30" s="1"/>
      <c r="TNT30" s="3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R30" s="1"/>
      <c r="TOU30" s="3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S30" s="1"/>
      <c r="TPV30" s="3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T30" s="1"/>
      <c r="TQW30" s="3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U30" s="1"/>
      <c r="TRX30" s="3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V30" s="1"/>
      <c r="TSY30" s="3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W30" s="1"/>
      <c r="TTZ30" s="3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X30" s="1"/>
      <c r="TVA30" s="3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Y30" s="1"/>
      <c r="TWB30" s="3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Z30" s="1"/>
      <c r="TXC30" s="3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YA30" s="1"/>
      <c r="TYD30" s="3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B30" s="1"/>
      <c r="TZE30" s="3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C30" s="1"/>
      <c r="UAF30" s="3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D30" s="1"/>
      <c r="UBG30" s="3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E30" s="1"/>
      <c r="UCH30" s="3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F30" s="1"/>
      <c r="UDI30" s="3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G30" s="1"/>
      <c r="UEJ30" s="3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H30" s="1"/>
      <c r="UFK30" s="3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I30" s="1"/>
      <c r="UGL30" s="3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J30" s="1"/>
      <c r="UHM30" s="3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K30" s="1"/>
      <c r="UIN30" s="3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L30" s="1"/>
      <c r="UJO30" s="3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M30" s="1"/>
      <c r="UKP30" s="3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N30" s="1"/>
      <c r="ULQ30" s="3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O30" s="1"/>
      <c r="UMR30" s="3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P30" s="1"/>
      <c r="UNS30" s="3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Q30" s="1"/>
      <c r="UOT30" s="3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R30" s="1"/>
      <c r="UPU30" s="3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S30" s="1"/>
      <c r="UQV30" s="3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T30" s="1"/>
      <c r="URW30" s="3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U30" s="1"/>
      <c r="USX30" s="3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V30" s="1"/>
      <c r="UTY30" s="3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W30" s="1"/>
      <c r="UUZ30" s="3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X30" s="1"/>
      <c r="UWA30" s="3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Y30" s="1"/>
      <c r="UXB30" s="3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Z30" s="1"/>
      <c r="UYC30" s="3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ZA30" s="1"/>
      <c r="UZD30" s="3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B30" s="1"/>
      <c r="VAE30" s="3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C30" s="1"/>
      <c r="VBF30" s="3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D30" s="1"/>
      <c r="VCG30" s="3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E30" s="1"/>
      <c r="VDH30" s="3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F30" s="1"/>
      <c r="VEI30" s="3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G30" s="1"/>
      <c r="VFJ30" s="3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H30" s="1"/>
      <c r="VGK30" s="3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I30" s="1"/>
      <c r="VHL30" s="3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J30" s="1"/>
      <c r="VIM30" s="3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K30" s="1"/>
      <c r="VJN30" s="3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L30" s="1"/>
      <c r="VKO30" s="3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M30" s="1"/>
      <c r="VLP30" s="3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N30" s="1"/>
      <c r="VMQ30" s="3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O30" s="1"/>
      <c r="VNR30" s="3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P30" s="1"/>
      <c r="VOS30" s="3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Q30" s="1"/>
      <c r="VPT30" s="3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R30" s="1"/>
      <c r="VQU30" s="3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S30" s="1"/>
      <c r="VRV30" s="3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T30" s="1"/>
      <c r="VSW30" s="3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U30" s="1"/>
      <c r="VTX30" s="3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V30" s="1"/>
      <c r="VUY30" s="3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W30" s="1"/>
      <c r="VVZ30" s="3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X30" s="1"/>
      <c r="VXA30" s="3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Y30" s="1"/>
      <c r="VYB30" s="3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Z30" s="1"/>
      <c r="VZC30" s="3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WAA30" s="1"/>
      <c r="WAD30" s="3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B30" s="1"/>
      <c r="WBE30" s="3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C30" s="1"/>
      <c r="WCF30" s="3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D30" s="1"/>
      <c r="WDG30" s="3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E30" s="1"/>
      <c r="WEH30" s="3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F30" s="1"/>
      <c r="WFI30" s="3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G30" s="1"/>
      <c r="WGJ30" s="3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H30" s="1"/>
      <c r="WHK30" s="3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I30" s="1"/>
      <c r="WIL30" s="3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J30" s="1"/>
      <c r="WJM30" s="3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K30" s="1"/>
      <c r="WKN30" s="3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L30" s="1"/>
      <c r="WLO30" s="3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M30" s="1"/>
      <c r="WMP30" s="3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N30" s="1"/>
      <c r="WNQ30" s="3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O30" s="1"/>
      <c r="WOR30" s="3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P30" s="1"/>
      <c r="WPS30" s="3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Q30" s="1"/>
      <c r="WQT30" s="3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R30" s="1"/>
      <c r="WRU30" s="3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S30" s="1"/>
      <c r="WSV30" s="3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T30" s="1"/>
      <c r="WTW30" s="3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U30" s="1"/>
      <c r="WUX30" s="3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V30" s="1"/>
      <c r="WVY30" s="3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W30" s="1"/>
      <c r="WWZ30" s="3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X30" s="1"/>
      <c r="WYA30" s="3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Y30" s="1"/>
      <c r="WZB30" s="3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Z30" s="1"/>
      <c r="XAC30" s="3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BA30" s="1"/>
      <c r="XBD30" s="3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B30" s="1"/>
      <c r="XCE30" s="3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C30" s="1"/>
      <c r="XDF30" s="3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D30" s="1"/>
      <c r="XEG30" s="3"/>
      <c r="XEI30" s="8"/>
      <c r="XEJ30" s="8"/>
      <c r="XEK30" s="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  <c r="XEY30" s="8"/>
      <c r="XEZ30" s="8"/>
      <c r="XFA30" s="8"/>
      <c r="XFB30" s="8"/>
    </row>
    <row r="31" spans="1:1022 1025:2048 2051:3072 3074:14336 14338:15359 15362:16382" x14ac:dyDescent="0.2">
      <c r="A31" s="2" t="s">
        <v>103</v>
      </c>
      <c r="C31" s="8">
        <v>7500000</v>
      </c>
      <c r="D31" s="8"/>
      <c r="E31" s="8">
        <v>280140053274</v>
      </c>
      <c r="F31" s="8"/>
      <c r="G31" s="8">
        <v>858859200000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0</v>
      </c>
      <c r="P31" s="8"/>
      <c r="Q31" s="8">
        <v>7500000</v>
      </c>
      <c r="R31" s="8"/>
      <c r="S31" s="8">
        <v>143200</v>
      </c>
      <c r="T31" s="8"/>
      <c r="U31" s="8">
        <v>280140053274</v>
      </c>
      <c r="V31" s="8"/>
      <c r="W31" s="8">
        <v>1067609700000</v>
      </c>
      <c r="Y31" s="1">
        <v>5.9282295660716362E-2</v>
      </c>
      <c r="AA31" s="39"/>
    </row>
    <row r="32" spans="1:1022 1025:2048 2051:3072 3074:14336 14338:15359 15362:16382" ht="21" x14ac:dyDescent="0.2">
      <c r="A32" s="3" t="s">
        <v>74</v>
      </c>
      <c r="C32" s="8">
        <v>7750392</v>
      </c>
      <c r="D32" s="8"/>
      <c r="E32" s="8">
        <v>223583711318</v>
      </c>
      <c r="F32" s="8"/>
      <c r="G32" s="8">
        <v>338911152602.724</v>
      </c>
      <c r="H32" s="8"/>
      <c r="I32" s="8">
        <v>0</v>
      </c>
      <c r="J32" s="8"/>
      <c r="K32" s="8">
        <v>0</v>
      </c>
      <c r="L32" s="8"/>
      <c r="M32" s="8">
        <v>0</v>
      </c>
      <c r="N32" s="8"/>
      <c r="O32" s="8">
        <v>0</v>
      </c>
      <c r="P32" s="8"/>
      <c r="Q32" s="8">
        <v>7750392</v>
      </c>
      <c r="R32" s="8"/>
      <c r="S32" s="8">
        <v>44860</v>
      </c>
      <c r="T32" s="8"/>
      <c r="U32" s="8">
        <v>223583711318</v>
      </c>
      <c r="V32" s="8"/>
      <c r="W32" s="8">
        <v>345613873738.53601</v>
      </c>
      <c r="Y32" s="1">
        <v>1.9191267976877115E-2</v>
      </c>
      <c r="AA32" s="39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X32" s="1"/>
      <c r="BA32" s="3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Y32" s="1"/>
      <c r="CB32" s="3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Z32" s="1"/>
      <c r="DC32" s="3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EA32" s="1"/>
      <c r="ED32" s="3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B32" s="1"/>
      <c r="FE32" s="3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C32" s="1"/>
      <c r="GF32" s="3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D32" s="1"/>
      <c r="HG32" s="3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E32" s="1"/>
      <c r="IH32" s="3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F32" s="1"/>
      <c r="JI32" s="3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G32" s="1"/>
      <c r="KJ32" s="3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H32" s="1"/>
      <c r="LK32" s="3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I32" s="1"/>
      <c r="ML32" s="3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J32" s="1"/>
      <c r="NM32" s="3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K32" s="1"/>
      <c r="ON32" s="3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L32" s="1"/>
      <c r="PO32" s="3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M32" s="1"/>
      <c r="QP32" s="3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N32" s="1"/>
      <c r="RQ32" s="3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O32" s="1"/>
      <c r="SR32" s="3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P32" s="1"/>
      <c r="TS32" s="3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Q32" s="1"/>
      <c r="UT32" s="3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R32" s="1"/>
      <c r="VU32" s="3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S32" s="1"/>
      <c r="WV32" s="3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T32" s="1"/>
      <c r="XW32" s="3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U32" s="1"/>
      <c r="YX32" s="3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V32" s="1"/>
      <c r="ZY32" s="3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W32" s="1"/>
      <c r="AAZ32" s="3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X32" s="1"/>
      <c r="ACA32" s="3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Y32" s="1"/>
      <c r="ADB32" s="3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Z32" s="1"/>
      <c r="AEC32" s="3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FA32" s="1"/>
      <c r="AFD32" s="3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B32" s="1"/>
      <c r="AGE32" s="3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C32" s="1"/>
      <c r="AHF32" s="3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D32" s="1"/>
      <c r="AIG32" s="3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E32" s="1"/>
      <c r="AJH32" s="3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F32" s="1"/>
      <c r="AKI32" s="3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G32" s="1"/>
      <c r="ALJ32" s="3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H32" s="1"/>
      <c r="AMK32" s="3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I32" s="1"/>
      <c r="ANL32" s="3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J32" s="1"/>
      <c r="AOM32" s="3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K32" s="1"/>
      <c r="APN32" s="3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L32" s="1"/>
      <c r="AQO32" s="3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M32" s="1"/>
      <c r="ARP32" s="3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N32" s="1"/>
      <c r="ASQ32" s="3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O32" s="1"/>
      <c r="ATR32" s="3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P32" s="1"/>
      <c r="AUS32" s="3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Q32" s="1"/>
      <c r="AVT32" s="3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R32" s="1"/>
      <c r="AWU32" s="3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S32" s="1"/>
      <c r="AXV32" s="3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T32" s="1"/>
      <c r="AYW32" s="3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U32" s="1"/>
      <c r="AZX32" s="3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V32" s="1"/>
      <c r="BAY32" s="3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W32" s="1"/>
      <c r="BBZ32" s="3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X32" s="1"/>
      <c r="BDA32" s="3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Y32" s="1"/>
      <c r="BEB32" s="3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Z32" s="1"/>
      <c r="BFC32" s="3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GA32" s="1"/>
      <c r="BGD32" s="3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B32" s="1"/>
      <c r="BHE32" s="3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C32" s="1"/>
      <c r="BIF32" s="3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D32" s="1"/>
      <c r="BJG32" s="3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E32" s="1"/>
      <c r="BKH32" s="3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F32" s="1"/>
      <c r="BLI32" s="3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G32" s="1"/>
      <c r="BMJ32" s="3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H32" s="1"/>
      <c r="BNK32" s="3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I32" s="1"/>
      <c r="BOL32" s="3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J32" s="1"/>
      <c r="BPM32" s="3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K32" s="1"/>
      <c r="BQN32" s="3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L32" s="1"/>
      <c r="BRO32" s="3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M32" s="1"/>
      <c r="BSP32" s="3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N32" s="1"/>
      <c r="BTQ32" s="3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O32" s="1"/>
      <c r="BUR32" s="3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P32" s="1"/>
      <c r="BVS32" s="3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Q32" s="1"/>
      <c r="BWT32" s="3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R32" s="1"/>
      <c r="BXU32" s="3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S32" s="1"/>
      <c r="BYV32" s="3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T32" s="1"/>
      <c r="BZW32" s="3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U32" s="1"/>
      <c r="CAX32" s="3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V32" s="1"/>
      <c r="CBY32" s="3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W32" s="1"/>
      <c r="CCZ32" s="3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X32" s="1"/>
      <c r="CEA32" s="3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Y32" s="1"/>
      <c r="CFB32" s="3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Z32" s="1"/>
      <c r="CGC32" s="3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HA32" s="1"/>
      <c r="CHD32" s="3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B32" s="1"/>
      <c r="CIE32" s="3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C32" s="1"/>
      <c r="CJF32" s="3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D32" s="1"/>
      <c r="CKG32" s="3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E32" s="1"/>
      <c r="CLH32" s="3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F32" s="1"/>
      <c r="CMI32" s="3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G32" s="1"/>
      <c r="CNJ32" s="3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H32" s="1"/>
      <c r="COK32" s="3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I32" s="1"/>
      <c r="CPL32" s="3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J32" s="1"/>
      <c r="CQM32" s="3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K32" s="1"/>
      <c r="CRN32" s="3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L32" s="1"/>
      <c r="CSO32" s="3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M32" s="1"/>
      <c r="CTP32" s="3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N32" s="1"/>
      <c r="CUQ32" s="3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O32" s="1"/>
      <c r="CVR32" s="3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P32" s="1"/>
      <c r="CWS32" s="3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Q32" s="1"/>
      <c r="CXT32" s="3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R32" s="1"/>
      <c r="CYU32" s="3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S32" s="1"/>
      <c r="CZV32" s="3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T32" s="1"/>
      <c r="DAW32" s="3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U32" s="1"/>
      <c r="DBX32" s="3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V32" s="1"/>
      <c r="DCY32" s="3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W32" s="1"/>
      <c r="DDZ32" s="3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X32" s="1"/>
      <c r="DFA32" s="3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Y32" s="1"/>
      <c r="DGB32" s="3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Z32" s="1"/>
      <c r="DHC32" s="3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IA32" s="1"/>
      <c r="DID32" s="3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B32" s="1"/>
      <c r="DJE32" s="3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C32" s="1"/>
      <c r="DKF32" s="3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D32" s="1"/>
      <c r="DLG32" s="3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E32" s="1"/>
      <c r="DMH32" s="3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F32" s="1"/>
      <c r="DNI32" s="3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G32" s="1"/>
      <c r="DOJ32" s="3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H32" s="1"/>
      <c r="DPK32" s="3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I32" s="1"/>
      <c r="DQL32" s="3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J32" s="1"/>
      <c r="DRM32" s="3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K32" s="1"/>
      <c r="DSN32" s="3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L32" s="1"/>
      <c r="DTO32" s="3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M32" s="1"/>
      <c r="DUP32" s="3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N32" s="1"/>
      <c r="DVQ32" s="3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O32" s="1"/>
      <c r="DWR32" s="3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P32" s="1"/>
      <c r="DXS32" s="3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Q32" s="1"/>
      <c r="DYT32" s="3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R32" s="1"/>
      <c r="DZU32" s="3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S32" s="1"/>
      <c r="EAV32" s="3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T32" s="1"/>
      <c r="EBW32" s="3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U32" s="1"/>
      <c r="ECX32" s="3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V32" s="1"/>
      <c r="EDY32" s="3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W32" s="1"/>
      <c r="EEZ32" s="3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X32" s="1"/>
      <c r="EGA32" s="3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Y32" s="1"/>
      <c r="EHB32" s="3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Z32" s="1"/>
      <c r="EIC32" s="3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JA32" s="1"/>
      <c r="EJD32" s="3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B32" s="1"/>
      <c r="EKE32" s="3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C32" s="1"/>
      <c r="ELF32" s="3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D32" s="1"/>
      <c r="EMG32" s="3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E32" s="1"/>
      <c r="ENH32" s="3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F32" s="1"/>
      <c r="EOI32" s="3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G32" s="1"/>
      <c r="EPJ32" s="3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H32" s="1"/>
      <c r="EQK32" s="3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I32" s="1"/>
      <c r="ERL32" s="3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J32" s="1"/>
      <c r="ESM32" s="3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K32" s="1"/>
      <c r="ETN32" s="3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L32" s="1"/>
      <c r="EUO32" s="3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M32" s="1"/>
      <c r="EVP32" s="3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N32" s="1"/>
      <c r="EWQ32" s="3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O32" s="1"/>
      <c r="EXR32" s="3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P32" s="1"/>
      <c r="EYS32" s="3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Q32" s="1"/>
      <c r="EZT32" s="3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R32" s="1"/>
      <c r="FAU32" s="3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S32" s="1"/>
      <c r="FBV32" s="3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T32" s="1"/>
      <c r="FCW32" s="3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U32" s="1"/>
      <c r="FDX32" s="3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V32" s="1"/>
      <c r="FEY32" s="3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W32" s="1"/>
      <c r="FFZ32" s="3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X32" s="1"/>
      <c r="FHA32" s="3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Y32" s="1"/>
      <c r="FIB32" s="3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Z32" s="1"/>
      <c r="FJC32" s="3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KA32" s="1"/>
      <c r="FKD32" s="3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B32" s="1"/>
      <c r="FLE32" s="3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C32" s="1"/>
      <c r="FMF32" s="3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D32" s="1"/>
      <c r="FNG32" s="3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E32" s="1"/>
      <c r="FOH32" s="3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F32" s="1"/>
      <c r="FPI32" s="3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G32" s="1"/>
      <c r="FQJ32" s="3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H32" s="1"/>
      <c r="FRK32" s="3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I32" s="1"/>
      <c r="FSL32" s="3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J32" s="1"/>
      <c r="FTM32" s="3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K32" s="1"/>
      <c r="FUN32" s="3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L32" s="1"/>
      <c r="FVO32" s="3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M32" s="1"/>
      <c r="FWP32" s="3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N32" s="1"/>
      <c r="FXQ32" s="3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O32" s="1"/>
      <c r="FYR32" s="3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P32" s="1"/>
      <c r="FZS32" s="3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Q32" s="1"/>
      <c r="GAT32" s="3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R32" s="1"/>
      <c r="GBU32" s="3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S32" s="1"/>
      <c r="GCV32" s="3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T32" s="1"/>
      <c r="GDW32" s="3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U32" s="1"/>
      <c r="GEX32" s="3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V32" s="1"/>
      <c r="GFY32" s="3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W32" s="1"/>
      <c r="GGZ32" s="3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X32" s="1"/>
      <c r="GIA32" s="3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Y32" s="1"/>
      <c r="GJB32" s="3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Z32" s="1"/>
      <c r="GKC32" s="3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LA32" s="1"/>
      <c r="GLD32" s="3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B32" s="1"/>
      <c r="GME32" s="3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C32" s="1"/>
      <c r="GNF32" s="3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D32" s="1"/>
      <c r="GOG32" s="3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E32" s="1"/>
      <c r="GPH32" s="3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F32" s="1"/>
      <c r="GQI32" s="3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G32" s="1"/>
      <c r="GRJ32" s="3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H32" s="1"/>
      <c r="GSK32" s="3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I32" s="1"/>
      <c r="GTL32" s="3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J32" s="1"/>
      <c r="GUM32" s="3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K32" s="1"/>
      <c r="GVN32" s="3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L32" s="1"/>
      <c r="GWO32" s="3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M32" s="1"/>
      <c r="GXP32" s="3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N32" s="1"/>
      <c r="GYQ32" s="3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O32" s="1"/>
      <c r="GZR32" s="3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P32" s="1"/>
      <c r="HAS32" s="3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Q32" s="1"/>
      <c r="HBT32" s="3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R32" s="1"/>
      <c r="HCU32" s="3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S32" s="1"/>
      <c r="HDV32" s="3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T32" s="1"/>
      <c r="HEW32" s="3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U32" s="1"/>
      <c r="HFX32" s="3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V32" s="1"/>
      <c r="HGY32" s="3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W32" s="1"/>
      <c r="HHZ32" s="3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X32" s="1"/>
      <c r="HJA32" s="3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Y32" s="1"/>
      <c r="HKB32" s="3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Z32" s="1"/>
      <c r="HLC32" s="3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MA32" s="1"/>
      <c r="HMD32" s="3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B32" s="1"/>
      <c r="HNE32" s="3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C32" s="1"/>
      <c r="HOF32" s="3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D32" s="1"/>
      <c r="HPG32" s="3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E32" s="1"/>
      <c r="HQH32" s="3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F32" s="1"/>
      <c r="HRI32" s="3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G32" s="1"/>
      <c r="HSJ32" s="3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H32" s="1"/>
      <c r="HTK32" s="3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I32" s="1"/>
      <c r="HUL32" s="3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J32" s="1"/>
      <c r="HVM32" s="3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K32" s="1"/>
      <c r="HWN32" s="3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L32" s="1"/>
      <c r="HXO32" s="3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M32" s="1"/>
      <c r="HYP32" s="3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N32" s="1"/>
      <c r="HZQ32" s="3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O32" s="1"/>
      <c r="IAR32" s="3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P32" s="1"/>
      <c r="IBS32" s="3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Q32" s="1"/>
      <c r="ICT32" s="3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R32" s="1"/>
      <c r="IDU32" s="3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S32" s="1"/>
      <c r="IEV32" s="3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T32" s="1"/>
      <c r="IFW32" s="3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U32" s="1"/>
      <c r="IGX32" s="3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V32" s="1"/>
      <c r="IHY32" s="3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W32" s="1"/>
      <c r="IIZ32" s="3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X32" s="1"/>
      <c r="IKA32" s="3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Y32" s="1"/>
      <c r="ILB32" s="3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Z32" s="1"/>
      <c r="IMC32" s="3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NA32" s="1"/>
      <c r="IND32" s="3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B32" s="1"/>
      <c r="IOE32" s="3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C32" s="1"/>
      <c r="IPF32" s="3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D32" s="1"/>
      <c r="IQG32" s="3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E32" s="1"/>
      <c r="IRH32" s="3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F32" s="1"/>
      <c r="ISI32" s="3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G32" s="1"/>
      <c r="ITJ32" s="3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H32" s="1"/>
      <c r="IUK32" s="3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I32" s="1"/>
      <c r="IVL32" s="3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J32" s="1"/>
      <c r="IWM32" s="3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K32" s="1"/>
      <c r="IXN32" s="3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L32" s="1"/>
      <c r="IYO32" s="3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M32" s="1"/>
      <c r="IZP32" s="3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N32" s="1"/>
      <c r="JAQ32" s="3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O32" s="1"/>
      <c r="JBR32" s="3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P32" s="1"/>
      <c r="JCS32" s="3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Q32" s="1"/>
      <c r="JDT32" s="3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R32" s="1"/>
      <c r="JEU32" s="3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S32" s="1"/>
      <c r="JFV32" s="3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T32" s="1"/>
      <c r="JGW32" s="3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U32" s="1"/>
      <c r="JHX32" s="3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V32" s="1"/>
      <c r="JIY32" s="3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W32" s="1"/>
      <c r="JJZ32" s="3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X32" s="1"/>
      <c r="JLA32" s="3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Y32" s="1"/>
      <c r="JMB32" s="3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Z32" s="1"/>
      <c r="JNC32" s="3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OA32" s="1"/>
      <c r="JOD32" s="3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B32" s="1"/>
      <c r="JPE32" s="3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C32" s="1"/>
      <c r="JQF32" s="3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D32" s="1"/>
      <c r="JRG32" s="3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E32" s="1"/>
      <c r="JSH32" s="3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F32" s="1"/>
      <c r="JTI32" s="3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G32" s="1"/>
      <c r="JUJ32" s="3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H32" s="1"/>
      <c r="JVK32" s="3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I32" s="1"/>
      <c r="JWL32" s="3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J32" s="1"/>
      <c r="JXM32" s="3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K32" s="1"/>
      <c r="JYN32" s="3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L32" s="1"/>
      <c r="JZO32" s="3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M32" s="1"/>
      <c r="KAP32" s="3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N32" s="1"/>
      <c r="KBQ32" s="3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O32" s="1"/>
      <c r="KCR32" s="3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P32" s="1"/>
      <c r="KDS32" s="3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Q32" s="1"/>
      <c r="KET32" s="3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R32" s="1"/>
      <c r="KFU32" s="3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S32" s="1"/>
      <c r="KGV32" s="3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T32" s="1"/>
      <c r="KHW32" s="3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U32" s="1"/>
      <c r="KIX32" s="3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V32" s="1"/>
      <c r="KJY32" s="3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W32" s="1"/>
      <c r="KKZ32" s="3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X32" s="1"/>
      <c r="KMA32" s="3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Y32" s="1"/>
      <c r="KNB32" s="3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Z32" s="1"/>
      <c r="KOC32" s="3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PA32" s="1"/>
      <c r="KPD32" s="3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B32" s="1"/>
      <c r="KQE32" s="3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C32" s="1"/>
      <c r="KRF32" s="3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D32" s="1"/>
      <c r="KSG32" s="3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E32" s="1"/>
      <c r="KTH32" s="3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F32" s="1"/>
      <c r="KUI32" s="3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G32" s="1"/>
      <c r="KVJ32" s="3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H32" s="1"/>
      <c r="KWK32" s="3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I32" s="1"/>
      <c r="KXL32" s="3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J32" s="1"/>
      <c r="KYM32" s="3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K32" s="1"/>
      <c r="KZN32" s="3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L32" s="1"/>
      <c r="LAO32" s="3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M32" s="1"/>
      <c r="LBP32" s="3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N32" s="1"/>
      <c r="LCQ32" s="3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O32" s="1"/>
      <c r="LDR32" s="3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P32" s="1"/>
      <c r="LES32" s="3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Q32" s="1"/>
      <c r="LFT32" s="3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R32" s="1"/>
      <c r="LGU32" s="3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S32" s="1"/>
      <c r="LHV32" s="3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T32" s="1"/>
      <c r="LIW32" s="3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U32" s="1"/>
      <c r="LJX32" s="3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V32" s="1"/>
      <c r="LKY32" s="3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W32" s="1"/>
      <c r="LLZ32" s="3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X32" s="1"/>
      <c r="LNA32" s="3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Y32" s="1"/>
      <c r="LOB32" s="3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Z32" s="1"/>
      <c r="LPC32" s="3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QA32" s="1"/>
      <c r="LQD32" s="3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B32" s="1"/>
      <c r="LRE32" s="3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C32" s="1"/>
      <c r="LSF32" s="3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D32" s="1"/>
      <c r="LTG32" s="3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E32" s="1"/>
      <c r="LUH32" s="3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F32" s="1"/>
      <c r="LVI32" s="3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G32" s="1"/>
      <c r="LWJ32" s="3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H32" s="1"/>
      <c r="LXK32" s="3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I32" s="1"/>
      <c r="LYL32" s="3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J32" s="1"/>
      <c r="LZM32" s="3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K32" s="1"/>
      <c r="MAN32" s="3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L32" s="1"/>
      <c r="MBO32" s="3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M32" s="1"/>
      <c r="MCP32" s="3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N32" s="1"/>
      <c r="MDQ32" s="3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O32" s="1"/>
      <c r="MER32" s="3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P32" s="1"/>
      <c r="MFS32" s="3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Q32" s="1"/>
      <c r="MGT32" s="3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R32" s="1"/>
      <c r="MHU32" s="3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S32" s="1"/>
      <c r="MIV32" s="3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T32" s="1"/>
      <c r="MJW32" s="3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U32" s="1"/>
      <c r="MKX32" s="3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V32" s="1"/>
      <c r="MLY32" s="3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W32" s="1"/>
      <c r="MMZ32" s="3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X32" s="1"/>
      <c r="MOA32" s="3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Y32" s="1"/>
      <c r="MPB32" s="3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Z32" s="1"/>
      <c r="MQC32" s="3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RA32" s="1"/>
      <c r="MRD32" s="3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B32" s="1"/>
      <c r="MSE32" s="3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C32" s="1"/>
      <c r="MTF32" s="3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D32" s="1"/>
      <c r="MUG32" s="3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E32" s="1"/>
      <c r="MVH32" s="3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F32" s="1"/>
      <c r="MWI32" s="3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G32" s="1"/>
      <c r="MXJ32" s="3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H32" s="1"/>
      <c r="MYK32" s="3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I32" s="1"/>
      <c r="MZL32" s="3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J32" s="1"/>
      <c r="NAM32" s="3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K32" s="1"/>
      <c r="NBN32" s="3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L32" s="1"/>
      <c r="NCO32" s="3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M32" s="1"/>
      <c r="NDP32" s="3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N32" s="1"/>
      <c r="NEQ32" s="3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O32" s="1"/>
      <c r="NFR32" s="3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P32" s="1"/>
      <c r="NGS32" s="3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Q32" s="1"/>
      <c r="NHT32" s="3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R32" s="1"/>
      <c r="NIU32" s="3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S32" s="1"/>
      <c r="NJV32" s="3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T32" s="1"/>
      <c r="NKW32" s="3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U32" s="1"/>
      <c r="NLX32" s="3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V32" s="1"/>
      <c r="NMY32" s="3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W32" s="1"/>
      <c r="NNZ32" s="3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X32" s="1"/>
      <c r="NPA32" s="3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Y32" s="1"/>
      <c r="NQB32" s="3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Z32" s="1"/>
      <c r="NRC32" s="3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SA32" s="1"/>
      <c r="NSD32" s="3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B32" s="1"/>
      <c r="NTE32" s="3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C32" s="1"/>
      <c r="NUF32" s="3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D32" s="1"/>
      <c r="NVG32" s="3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E32" s="1"/>
      <c r="NWH32" s="3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F32" s="1"/>
      <c r="NXI32" s="3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G32" s="1"/>
      <c r="NYJ32" s="3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H32" s="1"/>
      <c r="NZK32" s="3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I32" s="1"/>
      <c r="OAL32" s="3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J32" s="1"/>
      <c r="OBM32" s="3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K32" s="1"/>
      <c r="OCN32" s="3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L32" s="1"/>
      <c r="ODO32" s="3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M32" s="1"/>
      <c r="OEP32" s="3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N32" s="1"/>
      <c r="OFQ32" s="3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O32" s="1"/>
      <c r="OGR32" s="3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P32" s="1"/>
      <c r="OHS32" s="3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Q32" s="1"/>
      <c r="OIT32" s="3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R32" s="1"/>
      <c r="OJU32" s="3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S32" s="1"/>
      <c r="OKV32" s="3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T32" s="1"/>
      <c r="OLW32" s="3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U32" s="1"/>
      <c r="OMX32" s="3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V32" s="1"/>
      <c r="ONY32" s="3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W32" s="1"/>
      <c r="OOZ32" s="3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X32" s="1"/>
      <c r="OQA32" s="3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Y32" s="1"/>
      <c r="ORB32" s="3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Z32" s="1"/>
      <c r="OSC32" s="3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TA32" s="1"/>
      <c r="OTD32" s="3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B32" s="1"/>
      <c r="OUE32" s="3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C32" s="1"/>
      <c r="OVF32" s="3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D32" s="1"/>
      <c r="OWG32" s="3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E32" s="1"/>
      <c r="OXH32" s="3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F32" s="1"/>
      <c r="OYI32" s="3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G32" s="1"/>
      <c r="OZJ32" s="3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H32" s="1"/>
      <c r="PAK32" s="3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I32" s="1"/>
      <c r="PBL32" s="3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J32" s="1"/>
      <c r="PCM32" s="3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K32" s="1"/>
      <c r="PDN32" s="3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L32" s="1"/>
      <c r="PEO32" s="3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M32" s="1"/>
      <c r="PFP32" s="3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N32" s="1"/>
      <c r="PGQ32" s="3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O32" s="1"/>
      <c r="PHR32" s="3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P32" s="1"/>
      <c r="PIS32" s="3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Q32" s="1"/>
      <c r="PJT32" s="3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R32" s="1"/>
      <c r="PKU32" s="3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S32" s="1"/>
      <c r="PLV32" s="3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T32" s="1"/>
      <c r="PMW32" s="3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U32" s="1"/>
      <c r="PNX32" s="3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V32" s="1"/>
      <c r="POY32" s="3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W32" s="1"/>
      <c r="PPZ32" s="3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X32" s="1"/>
      <c r="PRA32" s="3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Y32" s="1"/>
      <c r="PSB32" s="3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Z32" s="1"/>
      <c r="PTC32" s="3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UA32" s="1"/>
      <c r="PUD32" s="3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B32" s="1"/>
      <c r="PVE32" s="3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C32" s="1"/>
      <c r="PWF32" s="3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D32" s="1"/>
      <c r="PXG32" s="3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E32" s="1"/>
      <c r="PYH32" s="3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F32" s="1"/>
      <c r="PZI32" s="3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G32" s="1"/>
      <c r="QAJ32" s="3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H32" s="1"/>
      <c r="QBK32" s="3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I32" s="1"/>
      <c r="QCL32" s="3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J32" s="1"/>
      <c r="QDM32" s="3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K32" s="1"/>
      <c r="QEN32" s="3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L32" s="1"/>
      <c r="QFO32" s="3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M32" s="1"/>
      <c r="QGP32" s="3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N32" s="1"/>
      <c r="QHQ32" s="3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O32" s="1"/>
      <c r="QIR32" s="3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P32" s="1"/>
      <c r="QJS32" s="3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Q32" s="1"/>
      <c r="QKT32" s="3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R32" s="1"/>
      <c r="QLU32" s="3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S32" s="1"/>
      <c r="QMV32" s="3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T32" s="1"/>
      <c r="QNW32" s="3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U32" s="1"/>
      <c r="QOX32" s="3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V32" s="1"/>
      <c r="QPY32" s="3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W32" s="1"/>
      <c r="QQZ32" s="3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X32" s="1"/>
      <c r="QSA32" s="3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Y32" s="1"/>
      <c r="QTB32" s="3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Z32" s="1"/>
      <c r="QUC32" s="3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VA32" s="1"/>
      <c r="QVD32" s="3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B32" s="1"/>
      <c r="QWE32" s="3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C32" s="1"/>
      <c r="QXF32" s="3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D32" s="1"/>
      <c r="QYG32" s="3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E32" s="1"/>
      <c r="QZH32" s="3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F32" s="1"/>
      <c r="RAI32" s="3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G32" s="1"/>
      <c r="RBJ32" s="3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H32" s="1"/>
      <c r="RCK32" s="3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I32" s="1"/>
      <c r="RDL32" s="3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J32" s="1"/>
      <c r="REM32" s="3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K32" s="1"/>
      <c r="RFN32" s="3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L32" s="1"/>
      <c r="RGO32" s="3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M32" s="1"/>
      <c r="RHP32" s="3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N32" s="1"/>
      <c r="RIQ32" s="3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O32" s="1"/>
      <c r="RJR32" s="3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P32" s="1"/>
      <c r="RKS32" s="3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Q32" s="1"/>
      <c r="RLT32" s="3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R32" s="1"/>
      <c r="RMU32" s="3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S32" s="1"/>
      <c r="RNV32" s="3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T32" s="1"/>
      <c r="ROW32" s="3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U32" s="1"/>
      <c r="RPX32" s="3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V32" s="1"/>
      <c r="RQY32" s="3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W32" s="1"/>
      <c r="RRZ32" s="3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X32" s="1"/>
      <c r="RTA32" s="3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Y32" s="1"/>
      <c r="RUB32" s="3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Z32" s="1"/>
      <c r="RVC32" s="3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WA32" s="1"/>
      <c r="RWD32" s="3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B32" s="1"/>
      <c r="RXE32" s="3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C32" s="1"/>
      <c r="RYF32" s="3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D32" s="1"/>
      <c r="RZG32" s="3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E32" s="1"/>
      <c r="SAH32" s="3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F32" s="1"/>
      <c r="SBI32" s="3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G32" s="1"/>
      <c r="SCJ32" s="3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H32" s="1"/>
      <c r="SDK32" s="3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I32" s="1"/>
      <c r="SEL32" s="3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J32" s="1"/>
      <c r="SFM32" s="3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K32" s="1"/>
      <c r="SGN32" s="3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L32" s="1"/>
      <c r="SHO32" s="3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M32" s="1"/>
      <c r="SIP32" s="3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N32" s="1"/>
      <c r="SJQ32" s="3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O32" s="1"/>
      <c r="SKR32" s="3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P32" s="1"/>
      <c r="SLS32" s="3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Q32" s="1"/>
      <c r="SMT32" s="3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R32" s="1"/>
      <c r="SNU32" s="3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S32" s="1"/>
      <c r="SOV32" s="3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T32" s="1"/>
      <c r="SPW32" s="3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U32" s="1"/>
      <c r="SQX32" s="3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V32" s="1"/>
      <c r="SRY32" s="3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W32" s="1"/>
      <c r="SSZ32" s="3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X32" s="1"/>
      <c r="SUA32" s="3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Y32" s="1"/>
      <c r="SVB32" s="3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Z32" s="1"/>
      <c r="SWC32" s="3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XA32" s="1"/>
      <c r="SXD32" s="3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B32" s="1"/>
      <c r="SYE32" s="3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C32" s="1"/>
      <c r="SZF32" s="3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D32" s="1"/>
      <c r="TAG32" s="3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E32" s="1"/>
      <c r="TBH32" s="3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F32" s="1"/>
      <c r="TCI32" s="3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G32" s="1"/>
      <c r="TDJ32" s="3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H32" s="1"/>
      <c r="TEK32" s="3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I32" s="1"/>
      <c r="TFL32" s="3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J32" s="1"/>
      <c r="TGM32" s="3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K32" s="1"/>
      <c r="THN32" s="3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L32" s="1"/>
      <c r="TIO32" s="3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M32" s="1"/>
      <c r="TJP32" s="3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N32" s="1"/>
      <c r="TKQ32" s="3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O32" s="1"/>
      <c r="TLR32" s="3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P32" s="1"/>
      <c r="TMS32" s="3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Q32" s="1"/>
      <c r="TNT32" s="3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R32" s="1"/>
      <c r="TOU32" s="3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S32" s="1"/>
      <c r="TPV32" s="3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T32" s="1"/>
      <c r="TQW32" s="3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U32" s="1"/>
      <c r="TRX32" s="3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V32" s="1"/>
      <c r="TSY32" s="3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W32" s="1"/>
      <c r="TTZ32" s="3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X32" s="1"/>
      <c r="TVA32" s="3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Y32" s="1"/>
      <c r="TWB32" s="3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Z32" s="1"/>
      <c r="TXC32" s="3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YA32" s="1"/>
      <c r="TYD32" s="3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B32" s="1"/>
      <c r="TZE32" s="3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C32" s="1"/>
      <c r="UAF32" s="3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D32" s="1"/>
      <c r="UBG32" s="3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E32" s="1"/>
      <c r="UCH32" s="3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F32" s="1"/>
      <c r="UDI32" s="3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G32" s="1"/>
      <c r="UEJ32" s="3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H32" s="1"/>
      <c r="UFK32" s="3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I32" s="1"/>
      <c r="UGL32" s="3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J32" s="1"/>
      <c r="UHM32" s="3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K32" s="1"/>
      <c r="UIN32" s="3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L32" s="1"/>
      <c r="UJO32" s="3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M32" s="1"/>
      <c r="UKP32" s="3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N32" s="1"/>
      <c r="ULQ32" s="3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O32" s="1"/>
      <c r="UMR32" s="3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P32" s="1"/>
      <c r="UNS32" s="3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Q32" s="1"/>
      <c r="UOT32" s="3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R32" s="1"/>
      <c r="UPU32" s="3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S32" s="1"/>
      <c r="UQV32" s="3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T32" s="1"/>
      <c r="URW32" s="3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U32" s="1"/>
      <c r="USX32" s="3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V32" s="1"/>
      <c r="UTY32" s="3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W32" s="1"/>
      <c r="UUZ32" s="3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X32" s="1"/>
      <c r="UWA32" s="3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Y32" s="1"/>
      <c r="UXB32" s="3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Z32" s="1"/>
      <c r="UYC32" s="3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ZA32" s="1"/>
      <c r="UZD32" s="3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B32" s="1"/>
      <c r="VAE32" s="3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C32" s="1"/>
      <c r="VBF32" s="3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D32" s="1"/>
      <c r="VCG32" s="3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E32" s="1"/>
      <c r="VDH32" s="3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F32" s="1"/>
      <c r="VEI32" s="3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G32" s="1"/>
      <c r="VFJ32" s="3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H32" s="1"/>
      <c r="VGK32" s="3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I32" s="1"/>
      <c r="VHL32" s="3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J32" s="1"/>
      <c r="VIM32" s="3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K32" s="1"/>
      <c r="VJN32" s="3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L32" s="1"/>
      <c r="VKO32" s="3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M32" s="1"/>
      <c r="VLP32" s="3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N32" s="1"/>
      <c r="VMQ32" s="3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O32" s="1"/>
      <c r="VNR32" s="3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P32" s="1"/>
      <c r="VOS32" s="3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Q32" s="1"/>
      <c r="VPT32" s="3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R32" s="1"/>
      <c r="VQU32" s="3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S32" s="1"/>
      <c r="VRV32" s="3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T32" s="1"/>
      <c r="VSW32" s="3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U32" s="1"/>
      <c r="VTX32" s="3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V32" s="1"/>
      <c r="VUY32" s="3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W32" s="1"/>
      <c r="VVZ32" s="3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X32" s="1"/>
      <c r="VXA32" s="3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Y32" s="1"/>
      <c r="VYB32" s="3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Z32" s="1"/>
      <c r="VZC32" s="3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WAA32" s="1"/>
      <c r="WAD32" s="3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B32" s="1"/>
      <c r="WBE32" s="3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C32" s="1"/>
      <c r="WCF32" s="3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D32" s="1"/>
      <c r="WDG32" s="3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E32" s="1"/>
      <c r="WEH32" s="3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F32" s="1"/>
      <c r="WFI32" s="3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G32" s="1"/>
      <c r="WGJ32" s="3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H32" s="1"/>
      <c r="WHK32" s="3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I32" s="1"/>
      <c r="WIL32" s="3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J32" s="1"/>
      <c r="WJM32" s="3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K32" s="1"/>
      <c r="WKN32" s="3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L32" s="1"/>
      <c r="WLO32" s="3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M32" s="1"/>
      <c r="WMP32" s="3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N32" s="1"/>
      <c r="WNQ32" s="3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O32" s="1"/>
      <c r="WOR32" s="3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P32" s="1"/>
      <c r="WPS32" s="3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Q32" s="1"/>
      <c r="WQT32" s="3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R32" s="1"/>
      <c r="WRU32" s="3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S32" s="1"/>
      <c r="WSV32" s="3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T32" s="1"/>
      <c r="WTW32" s="3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U32" s="1"/>
      <c r="WUX32" s="3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V32" s="1"/>
      <c r="WVY32" s="3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W32" s="1"/>
      <c r="WWZ32" s="3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X32" s="1"/>
      <c r="WYA32" s="3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Y32" s="1"/>
      <c r="WZB32" s="3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Z32" s="1"/>
      <c r="XAC32" s="3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BA32" s="1"/>
      <c r="XBD32" s="3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B32" s="1"/>
      <c r="XCE32" s="3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C32" s="1"/>
      <c r="XDF32" s="3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D32" s="1"/>
      <c r="XEG32" s="3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</row>
    <row r="33" spans="1:1022 1025:2048 2051:3072 3074:14336 14338:15359 15362:16382" ht="21" x14ac:dyDescent="0.2">
      <c r="A33" s="3" t="s">
        <v>75</v>
      </c>
      <c r="C33" s="8">
        <v>6700000</v>
      </c>
      <c r="D33" s="8"/>
      <c r="E33" s="8">
        <v>312726295007</v>
      </c>
      <c r="F33" s="8"/>
      <c r="G33" s="8">
        <v>790424821800</v>
      </c>
      <c r="H33" s="8"/>
      <c r="I33" s="8">
        <v>0</v>
      </c>
      <c r="J33" s="8"/>
      <c r="K33" s="8">
        <v>0</v>
      </c>
      <c r="L33" s="8"/>
      <c r="M33" s="8">
        <v>-700000</v>
      </c>
      <c r="N33" s="8"/>
      <c r="O33" s="8">
        <v>89265670149</v>
      </c>
      <c r="P33" s="8"/>
      <c r="Q33" s="8">
        <v>6000000</v>
      </c>
      <c r="R33" s="8"/>
      <c r="S33" s="8">
        <v>135700</v>
      </c>
      <c r="T33" s="8"/>
      <c r="U33" s="8">
        <v>280053398525</v>
      </c>
      <c r="V33" s="8"/>
      <c r="W33" s="8">
        <v>809355510000</v>
      </c>
      <c r="Y33" s="1">
        <v>4.4941941458989998E-2</v>
      </c>
      <c r="AA33" s="39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x14ac:dyDescent="0.2">
      <c r="A34" s="2" t="s">
        <v>115</v>
      </c>
      <c r="C34" s="8">
        <v>31234982</v>
      </c>
      <c r="D34" s="8"/>
      <c r="E34" s="8">
        <v>119647851804</v>
      </c>
      <c r="F34" s="8"/>
      <c r="G34" s="8">
        <v>206166248811.14401</v>
      </c>
      <c r="H34" s="8"/>
      <c r="I34" s="8">
        <v>0</v>
      </c>
      <c r="J34" s="8"/>
      <c r="K34" s="8">
        <v>0</v>
      </c>
      <c r="L34" s="8"/>
      <c r="M34" s="8">
        <v>0</v>
      </c>
      <c r="N34" s="8"/>
      <c r="O34" s="8">
        <v>0</v>
      </c>
      <c r="P34" s="8"/>
      <c r="Q34" s="8">
        <v>31234982</v>
      </c>
      <c r="R34" s="8"/>
      <c r="S34" s="8">
        <v>7030</v>
      </c>
      <c r="T34" s="8"/>
      <c r="U34" s="8">
        <v>119647851804</v>
      </c>
      <c r="V34" s="8"/>
      <c r="W34" s="8">
        <v>218275411015.41299</v>
      </c>
      <c r="Y34" s="1">
        <v>1.212041015670811E-2</v>
      </c>
      <c r="AA34" s="39"/>
    </row>
    <row r="35" spans="1:1022 1025:2048 2051:3072 3074:14336 14338:15359 15362:16382" ht="21" x14ac:dyDescent="0.2">
      <c r="A35" s="3" t="s">
        <v>76</v>
      </c>
      <c r="C35" s="8">
        <v>11000000</v>
      </c>
      <c r="D35" s="8"/>
      <c r="E35" s="8">
        <v>127303451149</v>
      </c>
      <c r="F35" s="8"/>
      <c r="G35" s="8">
        <v>180857457000</v>
      </c>
      <c r="H35" s="8"/>
      <c r="I35" s="8">
        <v>0</v>
      </c>
      <c r="J35" s="8"/>
      <c r="K35" s="8">
        <v>0</v>
      </c>
      <c r="L35" s="8"/>
      <c r="M35" s="8">
        <v>0</v>
      </c>
      <c r="N35" s="8"/>
      <c r="O35" s="8">
        <v>0</v>
      </c>
      <c r="P35" s="8"/>
      <c r="Q35" s="8">
        <v>11000000</v>
      </c>
      <c r="R35" s="8"/>
      <c r="S35" s="8">
        <v>18950</v>
      </c>
      <c r="T35" s="8"/>
      <c r="U35" s="8">
        <v>127303451149</v>
      </c>
      <c r="V35" s="8"/>
      <c r="W35" s="8">
        <v>207209722500</v>
      </c>
      <c r="Y35" s="1">
        <v>1.1505953938990992E-2</v>
      </c>
      <c r="AA35" s="39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X35" s="1"/>
      <c r="BA35" s="3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Y35" s="1"/>
      <c r="CB35" s="3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Z35" s="1"/>
      <c r="DC35" s="3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EA35" s="1"/>
      <c r="ED35" s="3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B35" s="1"/>
      <c r="FE35" s="3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C35" s="1"/>
      <c r="GF35" s="3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D35" s="1"/>
      <c r="HG35" s="3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E35" s="1"/>
      <c r="IH35" s="3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F35" s="1"/>
      <c r="JI35" s="3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G35" s="1"/>
      <c r="KJ35" s="3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H35" s="1"/>
      <c r="LK35" s="3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I35" s="1"/>
      <c r="ML35" s="3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J35" s="1"/>
      <c r="NM35" s="3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K35" s="1"/>
      <c r="ON35" s="3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L35" s="1"/>
      <c r="PO35" s="3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M35" s="1"/>
      <c r="QP35" s="3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N35" s="1"/>
      <c r="RQ35" s="3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O35" s="1"/>
      <c r="SR35" s="3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P35" s="1"/>
      <c r="TS35" s="3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Q35" s="1"/>
      <c r="UT35" s="3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R35" s="1"/>
      <c r="VU35" s="3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S35" s="1"/>
      <c r="WV35" s="3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T35" s="1"/>
      <c r="XW35" s="3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U35" s="1"/>
      <c r="YX35" s="3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V35" s="1"/>
      <c r="ZY35" s="3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W35" s="1"/>
      <c r="AAZ35" s="3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X35" s="1"/>
      <c r="ACA35" s="3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Y35" s="1"/>
      <c r="ADB35" s="3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Z35" s="1"/>
      <c r="AEC35" s="3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FA35" s="1"/>
      <c r="AFD35" s="3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B35" s="1"/>
      <c r="AGE35" s="3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C35" s="1"/>
      <c r="AHF35" s="3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D35" s="1"/>
      <c r="AIG35" s="3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E35" s="1"/>
      <c r="AJH35" s="3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F35" s="1"/>
      <c r="AKI35" s="3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G35" s="1"/>
      <c r="ALJ35" s="3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H35" s="1"/>
      <c r="AMK35" s="3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I35" s="1"/>
      <c r="ANL35" s="3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J35" s="1"/>
      <c r="AOM35" s="3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K35" s="1"/>
      <c r="APN35" s="3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L35" s="1"/>
      <c r="AQO35" s="3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M35" s="1"/>
      <c r="ARP35" s="3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N35" s="1"/>
      <c r="ASQ35" s="3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O35" s="1"/>
      <c r="ATR35" s="3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P35" s="1"/>
      <c r="AUS35" s="3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Q35" s="1"/>
      <c r="AVT35" s="3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R35" s="1"/>
      <c r="AWU35" s="3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S35" s="1"/>
      <c r="AXV35" s="3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T35" s="1"/>
      <c r="AYW35" s="3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U35" s="1"/>
      <c r="AZX35" s="3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V35" s="1"/>
      <c r="BAY35" s="3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W35" s="1"/>
      <c r="BBZ35" s="3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X35" s="1"/>
      <c r="BDA35" s="3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Y35" s="1"/>
      <c r="BEB35" s="3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Z35" s="1"/>
      <c r="BFC35" s="3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GA35" s="1"/>
      <c r="BGD35" s="3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B35" s="1"/>
      <c r="BHE35" s="3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C35" s="1"/>
      <c r="BIF35" s="3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D35" s="1"/>
      <c r="BJG35" s="3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E35" s="1"/>
      <c r="BKH35" s="3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F35" s="1"/>
      <c r="BLI35" s="3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G35" s="1"/>
      <c r="BMJ35" s="3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H35" s="1"/>
      <c r="BNK35" s="3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I35" s="1"/>
      <c r="BOL35" s="3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J35" s="1"/>
      <c r="BPM35" s="3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K35" s="1"/>
      <c r="BQN35" s="3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L35" s="1"/>
      <c r="BRO35" s="3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M35" s="1"/>
      <c r="BSP35" s="3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N35" s="1"/>
      <c r="BTQ35" s="3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O35" s="1"/>
      <c r="BUR35" s="3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P35" s="1"/>
      <c r="BVS35" s="3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Q35" s="1"/>
      <c r="BWT35" s="3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R35" s="1"/>
      <c r="BXU35" s="3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S35" s="1"/>
      <c r="BYV35" s="3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T35" s="1"/>
      <c r="BZW35" s="3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U35" s="1"/>
      <c r="CAX35" s="3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V35" s="1"/>
      <c r="CBY35" s="3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W35" s="1"/>
      <c r="CCZ35" s="3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X35" s="1"/>
      <c r="CEA35" s="3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Y35" s="1"/>
      <c r="CFB35" s="3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Z35" s="1"/>
      <c r="CGC35" s="3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HA35" s="1"/>
      <c r="CHD35" s="3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B35" s="1"/>
      <c r="CIE35" s="3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C35" s="1"/>
      <c r="CJF35" s="3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D35" s="1"/>
      <c r="CKG35" s="3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E35" s="1"/>
      <c r="CLH35" s="3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F35" s="1"/>
      <c r="CMI35" s="3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G35" s="1"/>
      <c r="CNJ35" s="3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H35" s="1"/>
      <c r="COK35" s="3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I35" s="1"/>
      <c r="CPL35" s="3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J35" s="1"/>
      <c r="CQM35" s="3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K35" s="1"/>
      <c r="CRN35" s="3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L35" s="1"/>
      <c r="CSO35" s="3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M35" s="1"/>
      <c r="CTP35" s="3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N35" s="1"/>
      <c r="CUQ35" s="3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O35" s="1"/>
      <c r="CVR35" s="3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P35" s="1"/>
      <c r="CWS35" s="3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Q35" s="1"/>
      <c r="CXT35" s="3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R35" s="1"/>
      <c r="CYU35" s="3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S35" s="1"/>
      <c r="CZV35" s="3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T35" s="1"/>
      <c r="DAW35" s="3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U35" s="1"/>
      <c r="DBX35" s="3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V35" s="1"/>
      <c r="DCY35" s="3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W35" s="1"/>
      <c r="DDZ35" s="3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X35" s="1"/>
      <c r="DFA35" s="3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Y35" s="1"/>
      <c r="DGB35" s="3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Z35" s="1"/>
      <c r="DHC35" s="3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IA35" s="1"/>
      <c r="DID35" s="3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B35" s="1"/>
      <c r="DJE35" s="3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C35" s="1"/>
      <c r="DKF35" s="3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D35" s="1"/>
      <c r="DLG35" s="3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E35" s="1"/>
      <c r="DMH35" s="3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F35" s="1"/>
      <c r="DNI35" s="3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G35" s="1"/>
      <c r="DOJ35" s="3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H35" s="1"/>
      <c r="DPK35" s="3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I35" s="1"/>
      <c r="DQL35" s="3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J35" s="1"/>
      <c r="DRM35" s="3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K35" s="1"/>
      <c r="DSN35" s="3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L35" s="1"/>
      <c r="DTO35" s="3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M35" s="1"/>
      <c r="DUP35" s="3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N35" s="1"/>
      <c r="DVQ35" s="3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O35" s="1"/>
      <c r="DWR35" s="3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P35" s="1"/>
      <c r="DXS35" s="3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Q35" s="1"/>
      <c r="DYT35" s="3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R35" s="1"/>
      <c r="DZU35" s="3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S35" s="1"/>
      <c r="EAV35" s="3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T35" s="1"/>
      <c r="EBW35" s="3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U35" s="1"/>
      <c r="ECX35" s="3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V35" s="1"/>
      <c r="EDY35" s="3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W35" s="1"/>
      <c r="EEZ35" s="3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X35" s="1"/>
      <c r="EGA35" s="3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Y35" s="1"/>
      <c r="EHB35" s="3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Z35" s="1"/>
      <c r="EIC35" s="3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JA35" s="1"/>
      <c r="EJD35" s="3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B35" s="1"/>
      <c r="EKE35" s="3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C35" s="1"/>
      <c r="ELF35" s="3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D35" s="1"/>
      <c r="EMG35" s="3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E35" s="1"/>
      <c r="ENH35" s="3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F35" s="1"/>
      <c r="EOI35" s="3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G35" s="1"/>
      <c r="EPJ35" s="3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H35" s="1"/>
      <c r="EQK35" s="3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I35" s="1"/>
      <c r="ERL35" s="3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J35" s="1"/>
      <c r="ESM35" s="3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K35" s="1"/>
      <c r="ETN35" s="3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L35" s="1"/>
      <c r="EUO35" s="3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M35" s="1"/>
      <c r="EVP35" s="3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N35" s="1"/>
      <c r="EWQ35" s="3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O35" s="1"/>
      <c r="EXR35" s="3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P35" s="1"/>
      <c r="EYS35" s="3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Q35" s="1"/>
      <c r="EZT35" s="3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R35" s="1"/>
      <c r="FAU35" s="3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S35" s="1"/>
      <c r="FBV35" s="3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T35" s="1"/>
      <c r="FCW35" s="3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U35" s="1"/>
      <c r="FDX35" s="3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V35" s="1"/>
      <c r="FEY35" s="3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W35" s="1"/>
      <c r="FFZ35" s="3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X35" s="1"/>
      <c r="FHA35" s="3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Y35" s="1"/>
      <c r="FIB35" s="3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Z35" s="1"/>
      <c r="FJC35" s="3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KA35" s="1"/>
      <c r="FKD35" s="3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B35" s="1"/>
      <c r="FLE35" s="3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C35" s="1"/>
      <c r="FMF35" s="3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D35" s="1"/>
      <c r="FNG35" s="3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E35" s="1"/>
      <c r="FOH35" s="3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F35" s="1"/>
      <c r="FPI35" s="3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G35" s="1"/>
      <c r="FQJ35" s="3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H35" s="1"/>
      <c r="FRK35" s="3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I35" s="1"/>
      <c r="FSL35" s="3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J35" s="1"/>
      <c r="FTM35" s="3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K35" s="1"/>
      <c r="FUN35" s="3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L35" s="1"/>
      <c r="FVO35" s="3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M35" s="1"/>
      <c r="FWP35" s="3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N35" s="1"/>
      <c r="FXQ35" s="3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O35" s="1"/>
      <c r="FYR35" s="3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P35" s="1"/>
      <c r="FZS35" s="3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Q35" s="1"/>
      <c r="GAT35" s="3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R35" s="1"/>
      <c r="GBU35" s="3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S35" s="1"/>
      <c r="GCV35" s="3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T35" s="1"/>
      <c r="GDW35" s="3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U35" s="1"/>
      <c r="GEX35" s="3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V35" s="1"/>
      <c r="GFY35" s="3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W35" s="1"/>
      <c r="GGZ35" s="3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X35" s="1"/>
      <c r="GIA35" s="3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Y35" s="1"/>
      <c r="GJB35" s="3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Z35" s="1"/>
      <c r="GKC35" s="3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LA35" s="1"/>
      <c r="GLD35" s="3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B35" s="1"/>
      <c r="GME35" s="3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C35" s="1"/>
      <c r="GNF35" s="3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D35" s="1"/>
      <c r="GOG35" s="3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E35" s="1"/>
      <c r="GPH35" s="3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F35" s="1"/>
      <c r="GQI35" s="3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G35" s="1"/>
      <c r="GRJ35" s="3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H35" s="1"/>
      <c r="GSK35" s="3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I35" s="1"/>
      <c r="GTL35" s="3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J35" s="1"/>
      <c r="GUM35" s="3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K35" s="1"/>
      <c r="GVN35" s="3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L35" s="1"/>
      <c r="GWO35" s="3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M35" s="1"/>
      <c r="GXP35" s="3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N35" s="1"/>
      <c r="GYQ35" s="3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O35" s="1"/>
      <c r="GZR35" s="3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P35" s="1"/>
      <c r="HAS35" s="3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Q35" s="1"/>
      <c r="HBT35" s="3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R35" s="1"/>
      <c r="HCU35" s="3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S35" s="1"/>
      <c r="HDV35" s="3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T35" s="1"/>
      <c r="HEW35" s="3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U35" s="1"/>
      <c r="HFX35" s="3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V35" s="1"/>
      <c r="HGY35" s="3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W35" s="1"/>
      <c r="HHZ35" s="3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X35" s="1"/>
      <c r="HJA35" s="3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Y35" s="1"/>
      <c r="HKB35" s="3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Z35" s="1"/>
      <c r="HLC35" s="3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MA35" s="1"/>
      <c r="HMD35" s="3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B35" s="1"/>
      <c r="HNE35" s="3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C35" s="1"/>
      <c r="HOF35" s="3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D35" s="1"/>
      <c r="HPG35" s="3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E35" s="1"/>
      <c r="HQH35" s="3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F35" s="1"/>
      <c r="HRI35" s="3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G35" s="1"/>
      <c r="HSJ35" s="3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H35" s="1"/>
      <c r="HTK35" s="3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I35" s="1"/>
      <c r="HUL35" s="3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J35" s="1"/>
      <c r="HVM35" s="3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K35" s="1"/>
      <c r="HWN35" s="3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L35" s="1"/>
      <c r="HXO35" s="3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M35" s="1"/>
      <c r="HYP35" s="3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N35" s="1"/>
      <c r="HZQ35" s="3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O35" s="1"/>
      <c r="IAR35" s="3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P35" s="1"/>
      <c r="IBS35" s="3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Q35" s="1"/>
      <c r="ICT35" s="3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R35" s="1"/>
      <c r="IDU35" s="3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S35" s="1"/>
      <c r="IEV35" s="3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T35" s="1"/>
      <c r="IFW35" s="3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U35" s="1"/>
      <c r="IGX35" s="3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V35" s="1"/>
      <c r="IHY35" s="3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W35" s="1"/>
      <c r="IIZ35" s="3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X35" s="1"/>
      <c r="IKA35" s="3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Y35" s="1"/>
      <c r="ILB35" s="3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Z35" s="1"/>
      <c r="IMC35" s="3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NA35" s="1"/>
      <c r="IND35" s="3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B35" s="1"/>
      <c r="IOE35" s="3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C35" s="1"/>
      <c r="IPF35" s="3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D35" s="1"/>
      <c r="IQG35" s="3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E35" s="1"/>
      <c r="IRH35" s="3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F35" s="1"/>
      <c r="ISI35" s="3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G35" s="1"/>
      <c r="ITJ35" s="3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H35" s="1"/>
      <c r="IUK35" s="3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I35" s="1"/>
      <c r="IVL35" s="3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J35" s="1"/>
      <c r="IWM35" s="3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K35" s="1"/>
      <c r="IXN35" s="3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L35" s="1"/>
      <c r="IYO35" s="3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M35" s="1"/>
      <c r="IZP35" s="3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N35" s="1"/>
      <c r="JAQ35" s="3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O35" s="1"/>
      <c r="JBR35" s="3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P35" s="1"/>
      <c r="JCS35" s="3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Q35" s="1"/>
      <c r="JDT35" s="3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R35" s="1"/>
      <c r="JEU35" s="3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S35" s="1"/>
      <c r="JFV35" s="3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T35" s="1"/>
      <c r="JGW35" s="3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U35" s="1"/>
      <c r="JHX35" s="3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V35" s="1"/>
      <c r="JIY35" s="3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W35" s="1"/>
      <c r="JJZ35" s="3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X35" s="1"/>
      <c r="JLA35" s="3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Y35" s="1"/>
      <c r="JMB35" s="3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Z35" s="1"/>
      <c r="JNC35" s="3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OA35" s="1"/>
      <c r="JOD35" s="3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B35" s="1"/>
      <c r="JPE35" s="3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C35" s="1"/>
      <c r="JQF35" s="3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D35" s="1"/>
      <c r="JRG35" s="3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E35" s="1"/>
      <c r="JSH35" s="3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F35" s="1"/>
      <c r="JTI35" s="3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G35" s="1"/>
      <c r="JUJ35" s="3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H35" s="1"/>
      <c r="JVK35" s="3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I35" s="1"/>
      <c r="JWL35" s="3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J35" s="1"/>
      <c r="JXM35" s="3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K35" s="1"/>
      <c r="JYN35" s="3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L35" s="1"/>
      <c r="JZO35" s="3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M35" s="1"/>
      <c r="KAP35" s="3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N35" s="1"/>
      <c r="KBQ35" s="3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O35" s="1"/>
      <c r="KCR35" s="3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P35" s="1"/>
      <c r="KDS35" s="3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Q35" s="1"/>
      <c r="KET35" s="3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R35" s="1"/>
      <c r="KFU35" s="3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S35" s="1"/>
      <c r="KGV35" s="3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T35" s="1"/>
      <c r="KHW35" s="3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U35" s="1"/>
      <c r="KIX35" s="3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V35" s="1"/>
      <c r="KJY35" s="3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W35" s="1"/>
      <c r="KKZ35" s="3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X35" s="1"/>
      <c r="KMA35" s="3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Y35" s="1"/>
      <c r="KNB35" s="3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Z35" s="1"/>
      <c r="KOC35" s="3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PA35" s="1"/>
      <c r="KPD35" s="3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B35" s="1"/>
      <c r="KQE35" s="3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C35" s="1"/>
      <c r="KRF35" s="3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D35" s="1"/>
      <c r="KSG35" s="3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E35" s="1"/>
      <c r="KTH35" s="3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F35" s="1"/>
      <c r="KUI35" s="3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G35" s="1"/>
      <c r="KVJ35" s="3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H35" s="1"/>
      <c r="KWK35" s="3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I35" s="1"/>
      <c r="KXL35" s="3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J35" s="1"/>
      <c r="KYM35" s="3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K35" s="1"/>
      <c r="KZN35" s="3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L35" s="1"/>
      <c r="LAO35" s="3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M35" s="1"/>
      <c r="LBP35" s="3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N35" s="1"/>
      <c r="LCQ35" s="3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O35" s="1"/>
      <c r="LDR35" s="3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P35" s="1"/>
      <c r="LES35" s="3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Q35" s="1"/>
      <c r="LFT35" s="3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R35" s="1"/>
      <c r="LGU35" s="3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S35" s="1"/>
      <c r="LHV35" s="3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T35" s="1"/>
      <c r="LIW35" s="3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U35" s="1"/>
      <c r="LJX35" s="3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V35" s="1"/>
      <c r="LKY35" s="3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W35" s="1"/>
      <c r="LLZ35" s="3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X35" s="1"/>
      <c r="LNA35" s="3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Y35" s="1"/>
      <c r="LOB35" s="3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Z35" s="1"/>
      <c r="LPC35" s="3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QA35" s="1"/>
      <c r="LQD35" s="3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B35" s="1"/>
      <c r="LRE35" s="3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C35" s="1"/>
      <c r="LSF35" s="3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D35" s="1"/>
      <c r="LTG35" s="3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E35" s="1"/>
      <c r="LUH35" s="3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F35" s="1"/>
      <c r="LVI35" s="3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G35" s="1"/>
      <c r="LWJ35" s="3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H35" s="1"/>
      <c r="LXK35" s="3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I35" s="1"/>
      <c r="LYL35" s="3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J35" s="1"/>
      <c r="LZM35" s="3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K35" s="1"/>
      <c r="MAN35" s="3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L35" s="1"/>
      <c r="MBO35" s="3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M35" s="1"/>
      <c r="MCP35" s="3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N35" s="1"/>
      <c r="MDQ35" s="3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O35" s="1"/>
      <c r="MER35" s="3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P35" s="1"/>
      <c r="MFS35" s="3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Q35" s="1"/>
      <c r="MGT35" s="3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R35" s="1"/>
      <c r="MHU35" s="3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S35" s="1"/>
      <c r="MIV35" s="3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T35" s="1"/>
      <c r="MJW35" s="3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U35" s="1"/>
      <c r="MKX35" s="3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V35" s="1"/>
      <c r="MLY35" s="3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W35" s="1"/>
      <c r="MMZ35" s="3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X35" s="1"/>
      <c r="MOA35" s="3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Y35" s="1"/>
      <c r="MPB35" s="3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Z35" s="1"/>
      <c r="MQC35" s="3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RA35" s="1"/>
      <c r="MRD35" s="3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B35" s="1"/>
      <c r="MSE35" s="3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C35" s="1"/>
      <c r="MTF35" s="3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D35" s="1"/>
      <c r="MUG35" s="3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E35" s="1"/>
      <c r="MVH35" s="3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F35" s="1"/>
      <c r="MWI35" s="3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G35" s="1"/>
      <c r="MXJ35" s="3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H35" s="1"/>
      <c r="MYK35" s="3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I35" s="1"/>
      <c r="MZL35" s="3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J35" s="1"/>
      <c r="NAM35" s="3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K35" s="1"/>
      <c r="NBN35" s="3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L35" s="1"/>
      <c r="NCO35" s="3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M35" s="1"/>
      <c r="NDP35" s="3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N35" s="1"/>
      <c r="NEQ35" s="3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O35" s="1"/>
      <c r="NFR35" s="3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P35" s="1"/>
      <c r="NGS35" s="3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Q35" s="1"/>
      <c r="NHT35" s="3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R35" s="1"/>
      <c r="NIU35" s="3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S35" s="1"/>
      <c r="NJV35" s="3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T35" s="1"/>
      <c r="NKW35" s="3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U35" s="1"/>
      <c r="NLX35" s="3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V35" s="1"/>
      <c r="NMY35" s="3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W35" s="1"/>
      <c r="NNZ35" s="3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X35" s="1"/>
      <c r="NPA35" s="3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Y35" s="1"/>
      <c r="NQB35" s="3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Z35" s="1"/>
      <c r="NRC35" s="3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SA35" s="1"/>
      <c r="NSD35" s="3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B35" s="1"/>
      <c r="NTE35" s="3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C35" s="1"/>
      <c r="NUF35" s="3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D35" s="1"/>
      <c r="NVG35" s="3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E35" s="1"/>
      <c r="NWH35" s="3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F35" s="1"/>
      <c r="NXI35" s="3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G35" s="1"/>
      <c r="NYJ35" s="3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H35" s="1"/>
      <c r="NZK35" s="3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I35" s="1"/>
      <c r="OAL35" s="3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J35" s="1"/>
      <c r="OBM35" s="3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K35" s="1"/>
      <c r="OCN35" s="3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L35" s="1"/>
      <c r="ODO35" s="3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M35" s="1"/>
      <c r="OEP35" s="3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N35" s="1"/>
      <c r="OFQ35" s="3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O35" s="1"/>
      <c r="OGR35" s="3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P35" s="1"/>
      <c r="OHS35" s="3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Q35" s="1"/>
      <c r="OIT35" s="3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R35" s="1"/>
      <c r="OJU35" s="3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S35" s="1"/>
      <c r="OKV35" s="3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T35" s="1"/>
      <c r="OLW35" s="3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U35" s="1"/>
      <c r="OMX35" s="3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V35" s="1"/>
      <c r="ONY35" s="3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W35" s="1"/>
      <c r="OOZ35" s="3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X35" s="1"/>
      <c r="OQA35" s="3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Y35" s="1"/>
      <c r="ORB35" s="3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Z35" s="1"/>
      <c r="OSC35" s="3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TA35" s="1"/>
      <c r="OTD35" s="3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B35" s="1"/>
      <c r="OUE35" s="3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C35" s="1"/>
      <c r="OVF35" s="3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D35" s="1"/>
      <c r="OWG35" s="3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E35" s="1"/>
      <c r="OXH35" s="3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F35" s="1"/>
      <c r="OYI35" s="3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G35" s="1"/>
      <c r="OZJ35" s="3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H35" s="1"/>
      <c r="PAK35" s="3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I35" s="1"/>
      <c r="PBL35" s="3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J35" s="1"/>
      <c r="PCM35" s="3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K35" s="1"/>
      <c r="PDN35" s="3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L35" s="1"/>
      <c r="PEO35" s="3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M35" s="1"/>
      <c r="PFP35" s="3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N35" s="1"/>
      <c r="PGQ35" s="3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O35" s="1"/>
      <c r="PHR35" s="3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P35" s="1"/>
      <c r="PIS35" s="3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Q35" s="1"/>
      <c r="PJT35" s="3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R35" s="1"/>
      <c r="PKU35" s="3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S35" s="1"/>
      <c r="PLV35" s="3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T35" s="1"/>
      <c r="PMW35" s="3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U35" s="1"/>
      <c r="PNX35" s="3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V35" s="1"/>
      <c r="POY35" s="3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W35" s="1"/>
      <c r="PPZ35" s="3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X35" s="1"/>
      <c r="PRA35" s="3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Y35" s="1"/>
      <c r="PSB35" s="3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Z35" s="1"/>
      <c r="PTC35" s="3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UA35" s="1"/>
      <c r="PUD35" s="3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B35" s="1"/>
      <c r="PVE35" s="3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C35" s="1"/>
      <c r="PWF35" s="3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D35" s="1"/>
      <c r="PXG35" s="3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E35" s="1"/>
      <c r="PYH35" s="3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F35" s="1"/>
      <c r="PZI35" s="3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G35" s="1"/>
      <c r="QAJ35" s="3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H35" s="1"/>
      <c r="QBK35" s="3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I35" s="1"/>
      <c r="QCL35" s="3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J35" s="1"/>
      <c r="QDM35" s="3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K35" s="1"/>
      <c r="QEN35" s="3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L35" s="1"/>
      <c r="QFO35" s="3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M35" s="1"/>
      <c r="QGP35" s="3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N35" s="1"/>
      <c r="QHQ35" s="3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O35" s="1"/>
      <c r="QIR35" s="3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P35" s="1"/>
      <c r="QJS35" s="3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Q35" s="1"/>
      <c r="QKT35" s="3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R35" s="1"/>
      <c r="QLU35" s="3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S35" s="1"/>
      <c r="QMV35" s="3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T35" s="1"/>
      <c r="QNW35" s="3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U35" s="1"/>
      <c r="QOX35" s="3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V35" s="1"/>
      <c r="QPY35" s="3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W35" s="1"/>
      <c r="QQZ35" s="3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X35" s="1"/>
      <c r="QSA35" s="3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Y35" s="1"/>
      <c r="QTB35" s="3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Z35" s="1"/>
      <c r="QUC35" s="3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VA35" s="1"/>
      <c r="QVD35" s="3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B35" s="1"/>
      <c r="QWE35" s="3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C35" s="1"/>
      <c r="QXF35" s="3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D35" s="1"/>
      <c r="QYG35" s="3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E35" s="1"/>
      <c r="QZH35" s="3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F35" s="1"/>
      <c r="RAI35" s="3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G35" s="1"/>
      <c r="RBJ35" s="3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H35" s="1"/>
      <c r="RCK35" s="3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I35" s="1"/>
      <c r="RDL35" s="3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J35" s="1"/>
      <c r="REM35" s="3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K35" s="1"/>
      <c r="RFN35" s="3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L35" s="1"/>
      <c r="RGO35" s="3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M35" s="1"/>
      <c r="RHP35" s="3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N35" s="1"/>
      <c r="RIQ35" s="3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O35" s="1"/>
      <c r="RJR35" s="3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P35" s="1"/>
      <c r="RKS35" s="3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Q35" s="1"/>
      <c r="RLT35" s="3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R35" s="1"/>
      <c r="RMU35" s="3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S35" s="1"/>
      <c r="RNV35" s="3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T35" s="1"/>
      <c r="ROW35" s="3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U35" s="1"/>
      <c r="RPX35" s="3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V35" s="1"/>
      <c r="RQY35" s="3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W35" s="1"/>
      <c r="RRZ35" s="3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X35" s="1"/>
      <c r="RTA35" s="3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Y35" s="1"/>
      <c r="RUB35" s="3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Z35" s="1"/>
      <c r="RVC35" s="3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WA35" s="1"/>
      <c r="RWD35" s="3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B35" s="1"/>
      <c r="RXE35" s="3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C35" s="1"/>
      <c r="RYF35" s="3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D35" s="1"/>
      <c r="RZG35" s="3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E35" s="1"/>
      <c r="SAH35" s="3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F35" s="1"/>
      <c r="SBI35" s="3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G35" s="1"/>
      <c r="SCJ35" s="3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H35" s="1"/>
      <c r="SDK35" s="3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I35" s="1"/>
      <c r="SEL35" s="3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J35" s="1"/>
      <c r="SFM35" s="3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K35" s="1"/>
      <c r="SGN35" s="3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L35" s="1"/>
      <c r="SHO35" s="3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M35" s="1"/>
      <c r="SIP35" s="3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N35" s="1"/>
      <c r="SJQ35" s="3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O35" s="1"/>
      <c r="SKR35" s="3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P35" s="1"/>
      <c r="SLS35" s="3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Q35" s="1"/>
      <c r="SMT35" s="3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R35" s="1"/>
      <c r="SNU35" s="3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S35" s="1"/>
      <c r="SOV35" s="3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T35" s="1"/>
      <c r="SPW35" s="3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U35" s="1"/>
      <c r="SQX35" s="3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V35" s="1"/>
      <c r="SRY35" s="3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W35" s="1"/>
      <c r="SSZ35" s="3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X35" s="1"/>
      <c r="SUA35" s="3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Y35" s="1"/>
      <c r="SVB35" s="3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Z35" s="1"/>
      <c r="SWC35" s="3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XA35" s="1"/>
      <c r="SXD35" s="3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B35" s="1"/>
      <c r="SYE35" s="3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C35" s="1"/>
      <c r="SZF35" s="3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D35" s="1"/>
      <c r="TAG35" s="3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E35" s="1"/>
      <c r="TBH35" s="3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F35" s="1"/>
      <c r="TCI35" s="3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G35" s="1"/>
      <c r="TDJ35" s="3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H35" s="1"/>
      <c r="TEK35" s="3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I35" s="1"/>
      <c r="TFL35" s="3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J35" s="1"/>
      <c r="TGM35" s="3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K35" s="1"/>
      <c r="THN35" s="3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L35" s="1"/>
      <c r="TIO35" s="3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M35" s="1"/>
      <c r="TJP35" s="3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N35" s="1"/>
      <c r="TKQ35" s="3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O35" s="1"/>
      <c r="TLR35" s="3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P35" s="1"/>
      <c r="TMS35" s="3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Q35" s="1"/>
      <c r="TNT35" s="3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R35" s="1"/>
      <c r="TOU35" s="3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S35" s="1"/>
      <c r="TPV35" s="3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T35" s="1"/>
      <c r="TQW35" s="3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U35" s="1"/>
      <c r="TRX35" s="3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V35" s="1"/>
      <c r="TSY35" s="3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W35" s="1"/>
      <c r="TTZ35" s="3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X35" s="1"/>
      <c r="TVA35" s="3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Y35" s="1"/>
      <c r="TWB35" s="3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Z35" s="1"/>
      <c r="TXC35" s="3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YA35" s="1"/>
      <c r="TYD35" s="3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B35" s="1"/>
      <c r="TZE35" s="3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C35" s="1"/>
      <c r="UAF35" s="3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D35" s="1"/>
      <c r="UBG35" s="3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E35" s="1"/>
      <c r="UCH35" s="3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F35" s="1"/>
      <c r="UDI35" s="3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G35" s="1"/>
      <c r="UEJ35" s="3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H35" s="1"/>
      <c r="UFK35" s="3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I35" s="1"/>
      <c r="UGL35" s="3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J35" s="1"/>
      <c r="UHM35" s="3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K35" s="1"/>
      <c r="UIN35" s="3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L35" s="1"/>
      <c r="UJO35" s="3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M35" s="1"/>
      <c r="UKP35" s="3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N35" s="1"/>
      <c r="ULQ35" s="3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O35" s="1"/>
      <c r="UMR35" s="3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P35" s="1"/>
      <c r="UNS35" s="3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Q35" s="1"/>
      <c r="UOT35" s="3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R35" s="1"/>
      <c r="UPU35" s="3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S35" s="1"/>
      <c r="UQV35" s="3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T35" s="1"/>
      <c r="URW35" s="3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U35" s="1"/>
      <c r="USX35" s="3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V35" s="1"/>
      <c r="UTY35" s="3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W35" s="1"/>
      <c r="UUZ35" s="3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X35" s="1"/>
      <c r="UWA35" s="3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Y35" s="1"/>
      <c r="UXB35" s="3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Z35" s="1"/>
      <c r="UYC35" s="3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ZA35" s="1"/>
      <c r="UZD35" s="3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B35" s="1"/>
      <c r="VAE35" s="3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C35" s="1"/>
      <c r="VBF35" s="3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D35" s="1"/>
      <c r="VCG35" s="3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E35" s="1"/>
      <c r="VDH35" s="3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F35" s="1"/>
      <c r="VEI35" s="3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G35" s="1"/>
      <c r="VFJ35" s="3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H35" s="1"/>
      <c r="VGK35" s="3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I35" s="1"/>
      <c r="VHL35" s="3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J35" s="1"/>
      <c r="VIM35" s="3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K35" s="1"/>
      <c r="VJN35" s="3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L35" s="1"/>
      <c r="VKO35" s="3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M35" s="1"/>
      <c r="VLP35" s="3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N35" s="1"/>
      <c r="VMQ35" s="3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O35" s="1"/>
      <c r="VNR35" s="3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P35" s="1"/>
      <c r="VOS35" s="3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Q35" s="1"/>
      <c r="VPT35" s="3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R35" s="1"/>
      <c r="VQU35" s="3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S35" s="1"/>
      <c r="VRV35" s="3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T35" s="1"/>
      <c r="VSW35" s="3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U35" s="1"/>
      <c r="VTX35" s="3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V35" s="1"/>
      <c r="VUY35" s="3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W35" s="1"/>
      <c r="VVZ35" s="3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X35" s="1"/>
      <c r="VXA35" s="3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Y35" s="1"/>
      <c r="VYB35" s="3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Z35" s="1"/>
      <c r="VZC35" s="3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WAA35" s="1"/>
      <c r="WAD35" s="3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B35" s="1"/>
      <c r="WBE35" s="3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C35" s="1"/>
      <c r="WCF35" s="3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D35" s="1"/>
      <c r="WDG35" s="3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E35" s="1"/>
      <c r="WEH35" s="3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F35" s="1"/>
      <c r="WFI35" s="3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G35" s="1"/>
      <c r="WGJ35" s="3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H35" s="1"/>
      <c r="WHK35" s="3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I35" s="1"/>
      <c r="WIL35" s="3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J35" s="1"/>
      <c r="WJM35" s="3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K35" s="1"/>
      <c r="WKN35" s="3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L35" s="1"/>
      <c r="WLO35" s="3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M35" s="1"/>
      <c r="WMP35" s="3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N35" s="1"/>
      <c r="WNQ35" s="3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O35" s="1"/>
      <c r="WOR35" s="3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P35" s="1"/>
      <c r="WPS35" s="3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Q35" s="1"/>
      <c r="WQT35" s="3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R35" s="1"/>
      <c r="WRU35" s="3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S35" s="1"/>
      <c r="WSV35" s="3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T35" s="1"/>
      <c r="WTW35" s="3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U35" s="1"/>
      <c r="WUX35" s="3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V35" s="1"/>
      <c r="WVY35" s="3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W35" s="1"/>
      <c r="WWZ35" s="3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X35" s="1"/>
      <c r="WYA35" s="3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Y35" s="1"/>
      <c r="WZB35" s="3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Z35" s="1"/>
      <c r="XAC35" s="3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BA35" s="1"/>
      <c r="XBD35" s="3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B35" s="1"/>
      <c r="XCE35" s="3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C35" s="1"/>
      <c r="XDF35" s="3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D35" s="1"/>
      <c r="XEG35" s="3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  <c r="XFB35" s="8"/>
    </row>
    <row r="36" spans="1:1022 1025:2048 2051:3072 3074:14336 14338:15359 15362:16382" ht="21" x14ac:dyDescent="0.2">
      <c r="A36" s="3" t="s">
        <v>77</v>
      </c>
      <c r="C36" s="8">
        <v>52034795</v>
      </c>
      <c r="D36" s="8"/>
      <c r="E36" s="8">
        <v>205699563240</v>
      </c>
      <c r="F36" s="8"/>
      <c r="G36" s="8">
        <v>309833875938.802</v>
      </c>
      <c r="H36" s="8"/>
      <c r="I36" s="8">
        <v>2000000</v>
      </c>
      <c r="J36" s="8"/>
      <c r="K36" s="8">
        <v>14253214668</v>
      </c>
      <c r="L36" s="8"/>
      <c r="M36" s="8">
        <v>0</v>
      </c>
      <c r="N36" s="8"/>
      <c r="O36" s="8">
        <v>0</v>
      </c>
      <c r="P36" s="8"/>
      <c r="Q36" s="8">
        <v>54034795</v>
      </c>
      <c r="R36" s="8"/>
      <c r="S36" s="8">
        <v>7880</v>
      </c>
      <c r="T36" s="8"/>
      <c r="U36" s="8">
        <v>219952777908</v>
      </c>
      <c r="V36" s="8"/>
      <c r="W36" s="8">
        <v>423260709201.63</v>
      </c>
      <c r="Y36" s="1">
        <v>2.3502846128557579E-2</v>
      </c>
      <c r="AA36" s="39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95</v>
      </c>
      <c r="C37" s="8">
        <v>18328951</v>
      </c>
      <c r="D37" s="8"/>
      <c r="E37" s="8">
        <v>66484183991</v>
      </c>
      <c r="F37" s="8"/>
      <c r="G37" s="8">
        <v>142661767996.336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8">
        <v>18328951</v>
      </c>
      <c r="R37" s="8"/>
      <c r="S37" s="8">
        <v>8380</v>
      </c>
      <c r="T37" s="8"/>
      <c r="U37" s="8">
        <v>66484183991</v>
      </c>
      <c r="V37" s="8"/>
      <c r="W37" s="8">
        <v>152682709554.189</v>
      </c>
      <c r="Y37" s="1">
        <v>8.4781746831924763E-3</v>
      </c>
      <c r="AA37" s="39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8">
        <v>366258</v>
      </c>
      <c r="D38" s="8"/>
      <c r="E38" s="8">
        <v>91609017332</v>
      </c>
      <c r="F38" s="8"/>
      <c r="G38" s="8">
        <v>64387329572.565002</v>
      </c>
      <c r="H38" s="8"/>
      <c r="I38" s="8">
        <v>0</v>
      </c>
      <c r="J38" s="8"/>
      <c r="K38" s="8">
        <v>0</v>
      </c>
      <c r="L38" s="8"/>
      <c r="M38" s="8">
        <v>0</v>
      </c>
      <c r="N38" s="8"/>
      <c r="O38" s="8">
        <v>0</v>
      </c>
      <c r="P38" s="8"/>
      <c r="Q38" s="8">
        <v>366258</v>
      </c>
      <c r="R38" s="8"/>
      <c r="S38" s="8">
        <v>207820</v>
      </c>
      <c r="T38" s="8"/>
      <c r="U38" s="8">
        <v>91609017332</v>
      </c>
      <c r="V38" s="8"/>
      <c r="W38" s="8">
        <v>75662848921.518005</v>
      </c>
      <c r="Y38" s="1">
        <v>4.2014112276214282E-3</v>
      </c>
      <c r="AA38" s="39"/>
    </row>
    <row r="39" spans="1:1022 1025:2048 2051:3072 3074:14336 14338:15359 15362:16382" ht="21" x14ac:dyDescent="0.2">
      <c r="A39" s="3" t="s">
        <v>78</v>
      </c>
      <c r="C39" s="8">
        <v>15100164</v>
      </c>
      <c r="D39" s="8"/>
      <c r="E39" s="8">
        <v>361598404602</v>
      </c>
      <c r="F39" s="8"/>
      <c r="G39" s="8">
        <v>591256426973.23804</v>
      </c>
      <c r="H39" s="8"/>
      <c r="I39" s="8">
        <v>500000</v>
      </c>
      <c r="J39" s="8"/>
      <c r="K39" s="8">
        <v>21945346349</v>
      </c>
      <c r="L39" s="8"/>
      <c r="M39" s="8">
        <v>0</v>
      </c>
      <c r="N39" s="8"/>
      <c r="O39" s="8">
        <v>0</v>
      </c>
      <c r="P39" s="8"/>
      <c r="Q39" s="8">
        <v>15600164</v>
      </c>
      <c r="R39" s="8"/>
      <c r="S39" s="8">
        <v>49190</v>
      </c>
      <c r="T39" s="8"/>
      <c r="U39" s="8">
        <v>383543750951</v>
      </c>
      <c r="V39" s="8"/>
      <c r="W39" s="8">
        <v>762806203360.39795</v>
      </c>
      <c r="Y39" s="1">
        <v>4.2357148758989022E-2</v>
      </c>
      <c r="AA39" s="39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X39" s="1"/>
      <c r="BA39" s="3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Y39" s="1"/>
      <c r="CB39" s="3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Z39" s="1"/>
      <c r="DC39" s="3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EA39" s="1"/>
      <c r="ED39" s="3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B39" s="1"/>
      <c r="FE39" s="3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C39" s="1"/>
      <c r="GF39" s="3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D39" s="1"/>
      <c r="HG39" s="3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E39" s="1"/>
      <c r="IH39" s="3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F39" s="1"/>
      <c r="JI39" s="3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G39" s="1"/>
      <c r="KJ39" s="3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H39" s="1"/>
      <c r="LK39" s="3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I39" s="1"/>
      <c r="ML39" s="3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J39" s="1"/>
      <c r="NM39" s="3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K39" s="1"/>
      <c r="ON39" s="3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L39" s="1"/>
      <c r="PO39" s="3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M39" s="1"/>
      <c r="QP39" s="3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N39" s="1"/>
      <c r="RQ39" s="3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O39" s="1"/>
      <c r="SR39" s="3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P39" s="1"/>
      <c r="TS39" s="3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Q39" s="1"/>
      <c r="UT39" s="3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R39" s="1"/>
      <c r="VU39" s="3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S39" s="1"/>
      <c r="WV39" s="3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T39" s="1"/>
      <c r="XW39" s="3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U39" s="1"/>
      <c r="YX39" s="3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V39" s="1"/>
      <c r="ZY39" s="3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W39" s="1"/>
      <c r="AAZ39" s="3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X39" s="1"/>
      <c r="ACA39" s="3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Y39" s="1"/>
      <c r="ADB39" s="3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Z39" s="1"/>
      <c r="AEC39" s="3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FA39" s="1"/>
      <c r="AFD39" s="3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B39" s="1"/>
      <c r="AGE39" s="3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C39" s="1"/>
      <c r="AHF39" s="3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D39" s="1"/>
      <c r="AIG39" s="3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E39" s="1"/>
      <c r="AJH39" s="3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F39" s="1"/>
      <c r="AKI39" s="3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G39" s="1"/>
      <c r="ALJ39" s="3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H39" s="1"/>
      <c r="AMK39" s="3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I39" s="1"/>
      <c r="ANL39" s="3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J39" s="1"/>
      <c r="AOM39" s="3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K39" s="1"/>
      <c r="APN39" s="3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L39" s="1"/>
      <c r="AQO39" s="3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M39" s="1"/>
      <c r="ARP39" s="3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N39" s="1"/>
      <c r="ASQ39" s="3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O39" s="1"/>
      <c r="ATR39" s="3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P39" s="1"/>
      <c r="AUS39" s="3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Q39" s="1"/>
      <c r="AVT39" s="3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R39" s="1"/>
      <c r="AWU39" s="3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S39" s="1"/>
      <c r="AXV39" s="3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T39" s="1"/>
      <c r="AYW39" s="3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U39" s="1"/>
      <c r="AZX39" s="3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V39" s="1"/>
      <c r="BAY39" s="3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W39" s="1"/>
      <c r="BBZ39" s="3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X39" s="1"/>
      <c r="BDA39" s="3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Y39" s="1"/>
      <c r="BEB39" s="3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Z39" s="1"/>
      <c r="BFC39" s="3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GA39" s="1"/>
      <c r="BGD39" s="3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B39" s="1"/>
      <c r="BHE39" s="3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C39" s="1"/>
      <c r="BIF39" s="3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D39" s="1"/>
      <c r="BJG39" s="3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E39" s="1"/>
      <c r="BKH39" s="3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F39" s="1"/>
      <c r="BLI39" s="3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G39" s="1"/>
      <c r="BMJ39" s="3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H39" s="1"/>
      <c r="BNK39" s="3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I39" s="1"/>
      <c r="BOL39" s="3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J39" s="1"/>
      <c r="BPM39" s="3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K39" s="1"/>
      <c r="BQN39" s="3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L39" s="1"/>
      <c r="BRO39" s="3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M39" s="1"/>
      <c r="BSP39" s="3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N39" s="1"/>
      <c r="BTQ39" s="3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O39" s="1"/>
      <c r="BUR39" s="3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P39" s="1"/>
      <c r="BVS39" s="3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Q39" s="1"/>
      <c r="BWT39" s="3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R39" s="1"/>
      <c r="BXU39" s="3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S39" s="1"/>
      <c r="BYV39" s="3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T39" s="1"/>
      <c r="BZW39" s="3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U39" s="1"/>
      <c r="CAX39" s="3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V39" s="1"/>
      <c r="CBY39" s="3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W39" s="1"/>
      <c r="CCZ39" s="3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X39" s="1"/>
      <c r="CEA39" s="3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Y39" s="1"/>
      <c r="CFB39" s="3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Z39" s="1"/>
      <c r="CGC39" s="3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HA39" s="1"/>
      <c r="CHD39" s="3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B39" s="1"/>
      <c r="CIE39" s="3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C39" s="1"/>
      <c r="CJF39" s="3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D39" s="1"/>
      <c r="CKG39" s="3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E39" s="1"/>
      <c r="CLH39" s="3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F39" s="1"/>
      <c r="CMI39" s="3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G39" s="1"/>
      <c r="CNJ39" s="3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H39" s="1"/>
      <c r="COK39" s="3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I39" s="1"/>
      <c r="CPL39" s="3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J39" s="1"/>
      <c r="CQM39" s="3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K39" s="1"/>
      <c r="CRN39" s="3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L39" s="1"/>
      <c r="CSO39" s="3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M39" s="1"/>
      <c r="CTP39" s="3"/>
      <c r="CTR39" s="8"/>
      <c r="CTS39" s="8"/>
      <c r="CTT39" s="8"/>
      <c r="CTU39" s="8"/>
      <c r="CTV39" s="8"/>
      <c r="CTW39" s="8"/>
      <c r="CTX39" s="8"/>
      <c r="CTY39" s="8"/>
      <c r="CTZ39" s="8"/>
      <c r="CUA39" s="8"/>
      <c r="CUB39" s="8"/>
      <c r="CUC39" s="8"/>
      <c r="CUD39" s="8"/>
      <c r="CUE39" s="8"/>
      <c r="CUF39" s="8"/>
      <c r="CUG39" s="8"/>
      <c r="CUH39" s="8"/>
      <c r="CUI39" s="8"/>
      <c r="CUJ39" s="8"/>
      <c r="CUK39" s="8"/>
      <c r="CUL39" s="8"/>
      <c r="CUN39" s="1"/>
      <c r="CUQ39" s="3"/>
      <c r="CUS39" s="8"/>
      <c r="CUT39" s="8"/>
      <c r="CUU39" s="8"/>
      <c r="CUV39" s="8"/>
      <c r="CUW39" s="8"/>
      <c r="CUX39" s="8"/>
      <c r="CUY39" s="8"/>
      <c r="CUZ39" s="8"/>
      <c r="CVA39" s="8"/>
      <c r="CVB39" s="8"/>
      <c r="CVC39" s="8"/>
      <c r="CVD39" s="8"/>
      <c r="CVE39" s="8"/>
      <c r="CVF39" s="8"/>
      <c r="CVG39" s="8"/>
      <c r="CVH39" s="8"/>
      <c r="CVI39" s="8"/>
      <c r="CVJ39" s="8"/>
      <c r="CVK39" s="8"/>
      <c r="CVL39" s="8"/>
      <c r="CVM39" s="8"/>
      <c r="CVO39" s="1"/>
      <c r="CVR39" s="3"/>
      <c r="CVT39" s="8"/>
      <c r="CVU39" s="8"/>
      <c r="CVV39" s="8"/>
      <c r="CVW39" s="8"/>
      <c r="CVX39" s="8"/>
      <c r="CVY39" s="8"/>
      <c r="CVZ39" s="8"/>
      <c r="CWA39" s="8"/>
      <c r="CWB39" s="8"/>
      <c r="CWC39" s="8"/>
      <c r="CWD39" s="8"/>
      <c r="CWE39" s="8"/>
      <c r="CWF39" s="8"/>
      <c r="CWG39" s="8"/>
      <c r="CWH39" s="8"/>
      <c r="CWI39" s="8"/>
      <c r="CWJ39" s="8"/>
      <c r="CWK39" s="8"/>
      <c r="CWL39" s="8"/>
      <c r="CWM39" s="8"/>
      <c r="CWN39" s="8"/>
      <c r="CWP39" s="1"/>
      <c r="CWS39" s="3"/>
      <c r="CWU39" s="8"/>
      <c r="CWV39" s="8"/>
      <c r="CWW39" s="8"/>
      <c r="CWX39" s="8"/>
      <c r="CWY39" s="8"/>
      <c r="CWZ39" s="8"/>
      <c r="CXA39" s="8"/>
      <c r="CXB39" s="8"/>
      <c r="CXC39" s="8"/>
      <c r="CXD39" s="8"/>
      <c r="CXE39" s="8"/>
      <c r="CXF39" s="8"/>
      <c r="CXG39" s="8"/>
      <c r="CXH39" s="8"/>
      <c r="CXI39" s="8"/>
      <c r="CXJ39" s="8"/>
      <c r="CXK39" s="8"/>
      <c r="CXL39" s="8"/>
      <c r="CXM39" s="8"/>
      <c r="CXN39" s="8"/>
      <c r="CXO39" s="8"/>
      <c r="CXQ39" s="1"/>
      <c r="CXT39" s="3"/>
      <c r="CXV39" s="8"/>
      <c r="CXW39" s="8"/>
      <c r="CXX39" s="8"/>
      <c r="CXY39" s="8"/>
      <c r="CXZ39" s="8"/>
      <c r="CYA39" s="8"/>
      <c r="CYB39" s="8"/>
      <c r="CYC39" s="8"/>
      <c r="CYD39" s="8"/>
      <c r="CYE39" s="8"/>
      <c r="CYF39" s="8"/>
      <c r="CYG39" s="8"/>
      <c r="CYH39" s="8"/>
      <c r="CYI39" s="8"/>
      <c r="CYJ39" s="8"/>
      <c r="CYK39" s="8"/>
      <c r="CYL39" s="8"/>
      <c r="CYM39" s="8"/>
      <c r="CYN39" s="8"/>
      <c r="CYO39" s="8"/>
      <c r="CYP39" s="8"/>
      <c r="CYR39" s="1"/>
      <c r="CYU39" s="3"/>
      <c r="CYW39" s="8"/>
      <c r="CYX39" s="8"/>
      <c r="CYY39" s="8"/>
      <c r="CYZ39" s="8"/>
      <c r="CZA39" s="8"/>
      <c r="CZB39" s="8"/>
      <c r="CZC39" s="8"/>
      <c r="CZD39" s="8"/>
      <c r="CZE39" s="8"/>
      <c r="CZF39" s="8"/>
      <c r="CZG39" s="8"/>
      <c r="CZH39" s="8"/>
      <c r="CZI39" s="8"/>
      <c r="CZJ39" s="8"/>
      <c r="CZK39" s="8"/>
      <c r="CZL39" s="8"/>
      <c r="CZM39" s="8"/>
      <c r="CZN39" s="8"/>
      <c r="CZO39" s="8"/>
      <c r="CZP39" s="8"/>
      <c r="CZQ39" s="8"/>
      <c r="CZS39" s="1"/>
      <c r="CZV39" s="3"/>
      <c r="CZX39" s="8"/>
      <c r="CZY39" s="8"/>
      <c r="CZZ39" s="8"/>
      <c r="DAA39" s="8"/>
      <c r="DAB39" s="8"/>
      <c r="DAC39" s="8"/>
      <c r="DAD39" s="8"/>
      <c r="DAE39" s="8"/>
      <c r="DAF39" s="8"/>
      <c r="DAG39" s="8"/>
      <c r="DAH39" s="8"/>
      <c r="DAI39" s="8"/>
      <c r="DAJ39" s="8"/>
      <c r="DAK39" s="8"/>
      <c r="DAL39" s="8"/>
      <c r="DAM39" s="8"/>
      <c r="DAN39" s="8"/>
      <c r="DAO39" s="8"/>
      <c r="DAP39" s="8"/>
      <c r="DAQ39" s="8"/>
      <c r="DAR39" s="8"/>
      <c r="DAT39" s="1"/>
      <c r="DAW39" s="3"/>
      <c r="DAY39" s="8"/>
      <c r="DAZ39" s="8"/>
      <c r="DBA39" s="8"/>
      <c r="DBB39" s="8"/>
      <c r="DBC39" s="8"/>
      <c r="DBD39" s="8"/>
      <c r="DBE39" s="8"/>
      <c r="DBF39" s="8"/>
      <c r="DBG39" s="8"/>
      <c r="DBH39" s="8"/>
      <c r="DBI39" s="8"/>
      <c r="DBJ39" s="8"/>
      <c r="DBK39" s="8"/>
      <c r="DBL39" s="8"/>
      <c r="DBM39" s="8"/>
      <c r="DBN39" s="8"/>
      <c r="DBO39" s="8"/>
      <c r="DBP39" s="8"/>
      <c r="DBQ39" s="8"/>
      <c r="DBR39" s="8"/>
      <c r="DBS39" s="8"/>
      <c r="DBU39" s="1"/>
      <c r="DBX39" s="3"/>
      <c r="DBZ39" s="8"/>
      <c r="DCA39" s="8"/>
      <c r="DCB39" s="8"/>
      <c r="DCC39" s="8"/>
      <c r="DCD39" s="8"/>
      <c r="DCE39" s="8"/>
      <c r="DCF39" s="8"/>
      <c r="DCG39" s="8"/>
      <c r="DCH39" s="8"/>
      <c r="DCI39" s="8"/>
      <c r="DCJ39" s="8"/>
      <c r="DCK39" s="8"/>
      <c r="DCL39" s="8"/>
      <c r="DCM39" s="8"/>
      <c r="DCN39" s="8"/>
      <c r="DCO39" s="8"/>
      <c r="DCP39" s="8"/>
      <c r="DCQ39" s="8"/>
      <c r="DCR39" s="8"/>
      <c r="DCS39" s="8"/>
      <c r="DCT39" s="8"/>
      <c r="DCV39" s="1"/>
      <c r="DCY39" s="3"/>
      <c r="DDA39" s="8"/>
      <c r="DDB39" s="8"/>
      <c r="DDC39" s="8"/>
      <c r="DDD39" s="8"/>
      <c r="DDE39" s="8"/>
      <c r="DDF39" s="8"/>
      <c r="DDG39" s="8"/>
      <c r="DDH39" s="8"/>
      <c r="DDI39" s="8"/>
      <c r="DDJ39" s="8"/>
      <c r="DDK39" s="8"/>
      <c r="DDL39" s="8"/>
      <c r="DDM39" s="8"/>
      <c r="DDN39" s="8"/>
      <c r="DDO39" s="8"/>
      <c r="DDP39" s="8"/>
      <c r="DDQ39" s="8"/>
      <c r="DDR39" s="8"/>
      <c r="DDS39" s="8"/>
      <c r="DDT39" s="8"/>
      <c r="DDU39" s="8"/>
      <c r="DDW39" s="1"/>
      <c r="DDZ39" s="3"/>
      <c r="DEB39" s="8"/>
      <c r="DEC39" s="8"/>
      <c r="DED39" s="8"/>
      <c r="DEE39" s="8"/>
      <c r="DEF39" s="8"/>
      <c r="DEG39" s="8"/>
      <c r="DEH39" s="8"/>
      <c r="DEI39" s="8"/>
      <c r="DEJ39" s="8"/>
      <c r="DEK39" s="8"/>
      <c r="DEL39" s="8"/>
      <c r="DEM39" s="8"/>
      <c r="DEN39" s="8"/>
      <c r="DEO39" s="8"/>
      <c r="DEP39" s="8"/>
      <c r="DEQ39" s="8"/>
      <c r="DER39" s="8"/>
      <c r="DES39" s="8"/>
      <c r="DET39" s="8"/>
      <c r="DEU39" s="8"/>
      <c r="DEV39" s="8"/>
      <c r="DEX39" s="1"/>
      <c r="DFA39" s="3"/>
      <c r="DFC39" s="8"/>
      <c r="DFD39" s="8"/>
      <c r="DFE39" s="8"/>
      <c r="DFF39" s="8"/>
      <c r="DFG39" s="8"/>
      <c r="DFH39" s="8"/>
      <c r="DFI39" s="8"/>
      <c r="DFJ39" s="8"/>
      <c r="DFK39" s="8"/>
      <c r="DFL39" s="8"/>
      <c r="DFM39" s="8"/>
      <c r="DFN39" s="8"/>
      <c r="DFO39" s="8"/>
      <c r="DFP39" s="8"/>
      <c r="DFQ39" s="8"/>
      <c r="DFR39" s="8"/>
      <c r="DFS39" s="8"/>
      <c r="DFT39" s="8"/>
      <c r="DFU39" s="8"/>
      <c r="DFV39" s="8"/>
      <c r="DFW39" s="8"/>
      <c r="DFY39" s="1"/>
      <c r="DGB39" s="3"/>
      <c r="DGD39" s="8"/>
      <c r="DGE39" s="8"/>
      <c r="DGF39" s="8"/>
      <c r="DGG39" s="8"/>
      <c r="DGH39" s="8"/>
      <c r="DGI39" s="8"/>
      <c r="DGJ39" s="8"/>
      <c r="DGK39" s="8"/>
      <c r="DGL39" s="8"/>
      <c r="DGM39" s="8"/>
      <c r="DGN39" s="8"/>
      <c r="DGO39" s="8"/>
      <c r="DGP39" s="8"/>
      <c r="DGQ39" s="8"/>
      <c r="DGR39" s="8"/>
      <c r="DGS39" s="8"/>
      <c r="DGT39" s="8"/>
      <c r="DGU39" s="8"/>
      <c r="DGV39" s="8"/>
      <c r="DGW39" s="8"/>
      <c r="DGX39" s="8"/>
      <c r="DGZ39" s="1"/>
      <c r="DHC39" s="3"/>
      <c r="DHE39" s="8"/>
      <c r="DHF39" s="8"/>
      <c r="DHG39" s="8"/>
      <c r="DHH39" s="8"/>
      <c r="DHI39" s="8"/>
      <c r="DHJ39" s="8"/>
      <c r="DHK39" s="8"/>
      <c r="DHL39" s="8"/>
      <c r="DHM39" s="8"/>
      <c r="DHN39" s="8"/>
      <c r="DHO39" s="8"/>
      <c r="DHP39" s="8"/>
      <c r="DHQ39" s="8"/>
      <c r="DHR39" s="8"/>
      <c r="DHS39" s="8"/>
      <c r="DHT39" s="8"/>
      <c r="DHU39" s="8"/>
      <c r="DHV39" s="8"/>
      <c r="DHW39" s="8"/>
      <c r="DHX39" s="8"/>
      <c r="DHY39" s="8"/>
      <c r="DIA39" s="1"/>
      <c r="DID39" s="3"/>
      <c r="DIF39" s="8"/>
      <c r="DIG39" s="8"/>
      <c r="DIH39" s="8"/>
      <c r="DII39" s="8"/>
      <c r="DIJ39" s="8"/>
      <c r="DIK39" s="8"/>
      <c r="DIL39" s="8"/>
      <c r="DIM39" s="8"/>
      <c r="DIN39" s="8"/>
      <c r="DIO39" s="8"/>
      <c r="DIP39" s="8"/>
      <c r="DIQ39" s="8"/>
      <c r="DIR39" s="8"/>
      <c r="DIS39" s="8"/>
      <c r="DIT39" s="8"/>
      <c r="DIU39" s="8"/>
      <c r="DIV39" s="8"/>
      <c r="DIW39" s="8"/>
      <c r="DIX39" s="8"/>
      <c r="DIY39" s="8"/>
      <c r="DIZ39" s="8"/>
      <c r="DJB39" s="1"/>
      <c r="DJE39" s="3"/>
      <c r="DJG39" s="8"/>
      <c r="DJH39" s="8"/>
      <c r="DJI39" s="8"/>
      <c r="DJJ39" s="8"/>
      <c r="DJK39" s="8"/>
      <c r="DJL39" s="8"/>
      <c r="DJM39" s="8"/>
      <c r="DJN39" s="8"/>
      <c r="DJO39" s="8"/>
      <c r="DJP39" s="8"/>
      <c r="DJQ39" s="8"/>
      <c r="DJR39" s="8"/>
      <c r="DJS39" s="8"/>
      <c r="DJT39" s="8"/>
      <c r="DJU39" s="8"/>
      <c r="DJV39" s="8"/>
      <c r="DJW39" s="8"/>
      <c r="DJX39" s="8"/>
      <c r="DJY39" s="8"/>
      <c r="DJZ39" s="8"/>
      <c r="DKA39" s="8"/>
      <c r="DKC39" s="1"/>
      <c r="DKF39" s="3"/>
      <c r="DKH39" s="8"/>
      <c r="DKI39" s="8"/>
      <c r="DKJ39" s="8"/>
      <c r="DKK39" s="8"/>
      <c r="DKL39" s="8"/>
      <c r="DKM39" s="8"/>
      <c r="DKN39" s="8"/>
      <c r="DKO39" s="8"/>
      <c r="DKP39" s="8"/>
      <c r="DKQ39" s="8"/>
      <c r="DKR39" s="8"/>
      <c r="DKS39" s="8"/>
      <c r="DKT39" s="8"/>
      <c r="DKU39" s="8"/>
      <c r="DKV39" s="8"/>
      <c r="DKW39" s="8"/>
      <c r="DKX39" s="8"/>
      <c r="DKY39" s="8"/>
      <c r="DKZ39" s="8"/>
      <c r="DLA39" s="8"/>
      <c r="DLB39" s="8"/>
      <c r="DLD39" s="1"/>
      <c r="DLG39" s="3"/>
      <c r="DLI39" s="8"/>
      <c r="DLJ39" s="8"/>
      <c r="DLK39" s="8"/>
      <c r="DLL39" s="8"/>
      <c r="DLM39" s="8"/>
      <c r="DLN39" s="8"/>
      <c r="DLO39" s="8"/>
      <c r="DLP39" s="8"/>
      <c r="DLQ39" s="8"/>
      <c r="DLR39" s="8"/>
      <c r="DLS39" s="8"/>
      <c r="DLT39" s="8"/>
      <c r="DLU39" s="8"/>
      <c r="DLV39" s="8"/>
      <c r="DLW39" s="8"/>
      <c r="DLX39" s="8"/>
      <c r="DLY39" s="8"/>
      <c r="DLZ39" s="8"/>
      <c r="DMA39" s="8"/>
      <c r="DMB39" s="8"/>
      <c r="DMC39" s="8"/>
      <c r="DME39" s="1"/>
      <c r="DMH39" s="3"/>
      <c r="DMJ39" s="8"/>
      <c r="DMK39" s="8"/>
      <c r="DML39" s="8"/>
      <c r="DMM39" s="8"/>
      <c r="DMN39" s="8"/>
      <c r="DMO39" s="8"/>
      <c r="DMP39" s="8"/>
      <c r="DMQ39" s="8"/>
      <c r="DMR39" s="8"/>
      <c r="DMS39" s="8"/>
      <c r="DMT39" s="8"/>
      <c r="DMU39" s="8"/>
      <c r="DMV39" s="8"/>
      <c r="DMW39" s="8"/>
      <c r="DMX39" s="8"/>
      <c r="DMY39" s="8"/>
      <c r="DMZ39" s="8"/>
      <c r="DNA39" s="8"/>
      <c r="DNB39" s="8"/>
      <c r="DNC39" s="8"/>
      <c r="DND39" s="8"/>
      <c r="DNF39" s="1"/>
      <c r="DNI39" s="3"/>
      <c r="DNK39" s="8"/>
      <c r="DNL39" s="8"/>
      <c r="DNM39" s="8"/>
      <c r="DNN39" s="8"/>
      <c r="DNO39" s="8"/>
      <c r="DNP39" s="8"/>
      <c r="DNQ39" s="8"/>
      <c r="DNR39" s="8"/>
      <c r="DNS39" s="8"/>
      <c r="DNT39" s="8"/>
      <c r="DNU39" s="8"/>
      <c r="DNV39" s="8"/>
      <c r="DNW39" s="8"/>
      <c r="DNX39" s="8"/>
      <c r="DNY39" s="8"/>
      <c r="DNZ39" s="8"/>
      <c r="DOA39" s="8"/>
      <c r="DOB39" s="8"/>
      <c r="DOC39" s="8"/>
      <c r="DOD39" s="8"/>
      <c r="DOE39" s="8"/>
      <c r="DOG39" s="1"/>
      <c r="DOJ39" s="3"/>
      <c r="DOL39" s="8"/>
      <c r="DOM39" s="8"/>
      <c r="DON39" s="8"/>
      <c r="DOO39" s="8"/>
      <c r="DOP39" s="8"/>
      <c r="DOQ39" s="8"/>
      <c r="DOR39" s="8"/>
      <c r="DOS39" s="8"/>
      <c r="DOT39" s="8"/>
      <c r="DOU39" s="8"/>
      <c r="DOV39" s="8"/>
      <c r="DOW39" s="8"/>
      <c r="DOX39" s="8"/>
      <c r="DOY39" s="8"/>
      <c r="DOZ39" s="8"/>
      <c r="DPA39" s="8"/>
      <c r="DPB39" s="8"/>
      <c r="DPC39" s="8"/>
      <c r="DPD39" s="8"/>
      <c r="DPE39" s="8"/>
      <c r="DPF39" s="8"/>
      <c r="DPH39" s="1"/>
      <c r="DPK39" s="3"/>
      <c r="DPM39" s="8"/>
      <c r="DPN39" s="8"/>
      <c r="DPO39" s="8"/>
      <c r="DPP39" s="8"/>
      <c r="DPQ39" s="8"/>
      <c r="DPR39" s="8"/>
      <c r="DPS39" s="8"/>
      <c r="DPT39" s="8"/>
      <c r="DPU39" s="8"/>
      <c r="DPV39" s="8"/>
      <c r="DPW39" s="8"/>
      <c r="DPX39" s="8"/>
      <c r="DPY39" s="8"/>
      <c r="DPZ39" s="8"/>
      <c r="DQA39" s="8"/>
      <c r="DQB39" s="8"/>
      <c r="DQC39" s="8"/>
      <c r="DQD39" s="8"/>
      <c r="DQE39" s="8"/>
      <c r="DQF39" s="8"/>
      <c r="DQG39" s="8"/>
      <c r="DQI39" s="1"/>
      <c r="DQL39" s="3"/>
      <c r="DQN39" s="8"/>
      <c r="DQO39" s="8"/>
      <c r="DQP39" s="8"/>
      <c r="DQQ39" s="8"/>
      <c r="DQR39" s="8"/>
      <c r="DQS39" s="8"/>
      <c r="DQT39" s="8"/>
      <c r="DQU39" s="8"/>
      <c r="DQV39" s="8"/>
      <c r="DQW39" s="8"/>
      <c r="DQX39" s="8"/>
      <c r="DQY39" s="8"/>
      <c r="DQZ39" s="8"/>
      <c r="DRA39" s="8"/>
      <c r="DRB39" s="8"/>
      <c r="DRC39" s="8"/>
      <c r="DRD39" s="8"/>
      <c r="DRE39" s="8"/>
      <c r="DRF39" s="8"/>
      <c r="DRG39" s="8"/>
      <c r="DRH39" s="8"/>
      <c r="DRJ39" s="1"/>
      <c r="DRM39" s="3"/>
      <c r="DRO39" s="8"/>
      <c r="DRP39" s="8"/>
      <c r="DRQ39" s="8"/>
      <c r="DRR39" s="8"/>
      <c r="DRS39" s="8"/>
      <c r="DRT39" s="8"/>
      <c r="DRU39" s="8"/>
      <c r="DRV39" s="8"/>
      <c r="DRW39" s="8"/>
      <c r="DRX39" s="8"/>
      <c r="DRY39" s="8"/>
      <c r="DRZ39" s="8"/>
      <c r="DSA39" s="8"/>
      <c r="DSB39" s="8"/>
      <c r="DSC39" s="8"/>
      <c r="DSD39" s="8"/>
      <c r="DSE39" s="8"/>
      <c r="DSF39" s="8"/>
      <c r="DSG39" s="8"/>
      <c r="DSH39" s="8"/>
      <c r="DSI39" s="8"/>
      <c r="DSK39" s="1"/>
      <c r="DSN39" s="3"/>
      <c r="DSP39" s="8"/>
      <c r="DSQ39" s="8"/>
      <c r="DSR39" s="8"/>
      <c r="DSS39" s="8"/>
      <c r="DST39" s="8"/>
      <c r="DSU39" s="8"/>
      <c r="DSV39" s="8"/>
      <c r="DSW39" s="8"/>
      <c r="DSX39" s="8"/>
      <c r="DSY39" s="8"/>
      <c r="DSZ39" s="8"/>
      <c r="DTA39" s="8"/>
      <c r="DTB39" s="8"/>
      <c r="DTC39" s="8"/>
      <c r="DTD39" s="8"/>
      <c r="DTE39" s="8"/>
      <c r="DTF39" s="8"/>
      <c r="DTG39" s="8"/>
      <c r="DTH39" s="8"/>
      <c r="DTI39" s="8"/>
      <c r="DTJ39" s="8"/>
      <c r="DTL39" s="1"/>
      <c r="DTO39" s="3"/>
      <c r="DTQ39" s="8"/>
      <c r="DTR39" s="8"/>
      <c r="DTS39" s="8"/>
      <c r="DTT39" s="8"/>
      <c r="DTU39" s="8"/>
      <c r="DTV39" s="8"/>
      <c r="DTW39" s="8"/>
      <c r="DTX39" s="8"/>
      <c r="DTY39" s="8"/>
      <c r="DTZ39" s="8"/>
      <c r="DUA39" s="8"/>
      <c r="DUB39" s="8"/>
      <c r="DUC39" s="8"/>
      <c r="DUD39" s="8"/>
      <c r="DUE39" s="8"/>
      <c r="DUF39" s="8"/>
      <c r="DUG39" s="8"/>
      <c r="DUH39" s="8"/>
      <c r="DUI39" s="8"/>
      <c r="DUJ39" s="8"/>
      <c r="DUK39" s="8"/>
      <c r="DUM39" s="1"/>
      <c r="DUP39" s="3"/>
      <c r="DUR39" s="8"/>
      <c r="DUS39" s="8"/>
      <c r="DUT39" s="8"/>
      <c r="DUU39" s="8"/>
      <c r="DUV39" s="8"/>
      <c r="DUW39" s="8"/>
      <c r="DUX39" s="8"/>
      <c r="DUY39" s="8"/>
      <c r="DUZ39" s="8"/>
      <c r="DVA39" s="8"/>
      <c r="DVB39" s="8"/>
      <c r="DVC39" s="8"/>
      <c r="DVD39" s="8"/>
      <c r="DVE39" s="8"/>
      <c r="DVF39" s="8"/>
      <c r="DVG39" s="8"/>
      <c r="DVH39" s="8"/>
      <c r="DVI39" s="8"/>
      <c r="DVJ39" s="8"/>
      <c r="DVK39" s="8"/>
      <c r="DVL39" s="8"/>
      <c r="DVN39" s="1"/>
      <c r="DVQ39" s="3"/>
      <c r="DVS39" s="8"/>
      <c r="DVT39" s="8"/>
      <c r="DVU39" s="8"/>
      <c r="DVV39" s="8"/>
      <c r="DVW39" s="8"/>
      <c r="DVX39" s="8"/>
      <c r="DVY39" s="8"/>
      <c r="DVZ39" s="8"/>
      <c r="DWA39" s="8"/>
      <c r="DWB39" s="8"/>
      <c r="DWC39" s="8"/>
      <c r="DWD39" s="8"/>
      <c r="DWE39" s="8"/>
      <c r="DWF39" s="8"/>
      <c r="DWG39" s="8"/>
      <c r="DWH39" s="8"/>
      <c r="DWI39" s="8"/>
      <c r="DWJ39" s="8"/>
      <c r="DWK39" s="8"/>
      <c r="DWL39" s="8"/>
      <c r="DWM39" s="8"/>
      <c r="DWO39" s="1"/>
      <c r="DWR39" s="3"/>
      <c r="DWT39" s="8"/>
      <c r="DWU39" s="8"/>
      <c r="DWV39" s="8"/>
      <c r="DWW39" s="8"/>
      <c r="DWX39" s="8"/>
      <c r="DWY39" s="8"/>
      <c r="DWZ39" s="8"/>
      <c r="DXA39" s="8"/>
      <c r="DXB39" s="8"/>
      <c r="DXC39" s="8"/>
      <c r="DXD39" s="8"/>
      <c r="DXE39" s="8"/>
      <c r="DXF39" s="8"/>
      <c r="DXG39" s="8"/>
      <c r="DXH39" s="8"/>
      <c r="DXI39" s="8"/>
      <c r="DXJ39" s="8"/>
      <c r="DXK39" s="8"/>
      <c r="DXL39" s="8"/>
      <c r="DXM39" s="8"/>
      <c r="DXN39" s="8"/>
      <c r="DXP39" s="1"/>
      <c r="DXS39" s="3"/>
      <c r="DXU39" s="8"/>
      <c r="DXV39" s="8"/>
      <c r="DXW39" s="8"/>
      <c r="DXX39" s="8"/>
      <c r="DXY39" s="8"/>
      <c r="DXZ39" s="8"/>
      <c r="DYA39" s="8"/>
      <c r="DYB39" s="8"/>
      <c r="DYC39" s="8"/>
      <c r="DYD39" s="8"/>
      <c r="DYE39" s="8"/>
      <c r="DYF39" s="8"/>
      <c r="DYG39" s="8"/>
      <c r="DYH39" s="8"/>
      <c r="DYI39" s="8"/>
      <c r="DYJ39" s="8"/>
      <c r="DYK39" s="8"/>
      <c r="DYL39" s="8"/>
      <c r="DYM39" s="8"/>
      <c r="DYN39" s="8"/>
      <c r="DYO39" s="8"/>
      <c r="DYQ39" s="1"/>
      <c r="DYT39" s="3"/>
      <c r="DYV39" s="8"/>
      <c r="DYW39" s="8"/>
      <c r="DYX39" s="8"/>
      <c r="DYY39" s="8"/>
      <c r="DYZ39" s="8"/>
      <c r="DZA39" s="8"/>
      <c r="DZB39" s="8"/>
      <c r="DZC39" s="8"/>
      <c r="DZD39" s="8"/>
      <c r="DZE39" s="8"/>
      <c r="DZF39" s="8"/>
      <c r="DZG39" s="8"/>
      <c r="DZH39" s="8"/>
      <c r="DZI39" s="8"/>
      <c r="DZJ39" s="8"/>
      <c r="DZK39" s="8"/>
      <c r="DZL39" s="8"/>
      <c r="DZM39" s="8"/>
      <c r="DZN39" s="8"/>
      <c r="DZO39" s="8"/>
      <c r="DZP39" s="8"/>
      <c r="DZR39" s="1"/>
      <c r="DZU39" s="3"/>
      <c r="DZW39" s="8"/>
      <c r="DZX39" s="8"/>
      <c r="DZY39" s="8"/>
      <c r="DZZ39" s="8"/>
      <c r="EAA39" s="8"/>
      <c r="EAB39" s="8"/>
      <c r="EAC39" s="8"/>
      <c r="EAD39" s="8"/>
      <c r="EAE39" s="8"/>
      <c r="EAF39" s="8"/>
      <c r="EAG39" s="8"/>
      <c r="EAH39" s="8"/>
      <c r="EAI39" s="8"/>
      <c r="EAJ39" s="8"/>
      <c r="EAK39" s="8"/>
      <c r="EAL39" s="8"/>
      <c r="EAM39" s="8"/>
      <c r="EAN39" s="8"/>
      <c r="EAO39" s="8"/>
      <c r="EAP39" s="8"/>
      <c r="EAQ39" s="8"/>
      <c r="EAS39" s="1"/>
      <c r="EAV39" s="3"/>
      <c r="EAX39" s="8"/>
      <c r="EAY39" s="8"/>
      <c r="EAZ39" s="8"/>
      <c r="EBA39" s="8"/>
      <c r="EBB39" s="8"/>
      <c r="EBC39" s="8"/>
      <c r="EBD39" s="8"/>
      <c r="EBE39" s="8"/>
      <c r="EBF39" s="8"/>
      <c r="EBG39" s="8"/>
      <c r="EBH39" s="8"/>
      <c r="EBI39" s="8"/>
      <c r="EBJ39" s="8"/>
      <c r="EBK39" s="8"/>
      <c r="EBL39" s="8"/>
      <c r="EBM39" s="8"/>
      <c r="EBN39" s="8"/>
      <c r="EBO39" s="8"/>
      <c r="EBP39" s="8"/>
      <c r="EBQ39" s="8"/>
      <c r="EBR39" s="8"/>
      <c r="EBT39" s="1"/>
      <c r="EBW39" s="3"/>
      <c r="EBY39" s="8"/>
      <c r="EBZ39" s="8"/>
      <c r="ECA39" s="8"/>
      <c r="ECB39" s="8"/>
      <c r="ECC39" s="8"/>
      <c r="ECD39" s="8"/>
      <c r="ECE39" s="8"/>
      <c r="ECF39" s="8"/>
      <c r="ECG39" s="8"/>
      <c r="ECH39" s="8"/>
      <c r="ECI39" s="8"/>
      <c r="ECJ39" s="8"/>
      <c r="ECK39" s="8"/>
      <c r="ECL39" s="8"/>
      <c r="ECM39" s="8"/>
      <c r="ECN39" s="8"/>
      <c r="ECO39" s="8"/>
      <c r="ECP39" s="8"/>
      <c r="ECQ39" s="8"/>
      <c r="ECR39" s="8"/>
      <c r="ECS39" s="8"/>
      <c r="ECU39" s="1"/>
      <c r="ECX39" s="3"/>
      <c r="ECZ39" s="8"/>
      <c r="EDA39" s="8"/>
      <c r="EDB39" s="8"/>
      <c r="EDC39" s="8"/>
      <c r="EDD39" s="8"/>
      <c r="EDE39" s="8"/>
      <c r="EDF39" s="8"/>
      <c r="EDG39" s="8"/>
      <c r="EDH39" s="8"/>
      <c r="EDI39" s="8"/>
      <c r="EDJ39" s="8"/>
      <c r="EDK39" s="8"/>
      <c r="EDL39" s="8"/>
      <c r="EDM39" s="8"/>
      <c r="EDN39" s="8"/>
      <c r="EDO39" s="8"/>
      <c r="EDP39" s="8"/>
      <c r="EDQ39" s="8"/>
      <c r="EDR39" s="8"/>
      <c r="EDS39" s="8"/>
      <c r="EDT39" s="8"/>
      <c r="EDV39" s="1"/>
      <c r="EDY39" s="3"/>
      <c r="EEA39" s="8"/>
      <c r="EEB39" s="8"/>
      <c r="EEC39" s="8"/>
      <c r="EED39" s="8"/>
      <c r="EEE39" s="8"/>
      <c r="EEF39" s="8"/>
      <c r="EEG39" s="8"/>
      <c r="EEH39" s="8"/>
      <c r="EEI39" s="8"/>
      <c r="EEJ39" s="8"/>
      <c r="EEK39" s="8"/>
      <c r="EEL39" s="8"/>
      <c r="EEM39" s="8"/>
      <c r="EEN39" s="8"/>
      <c r="EEO39" s="8"/>
      <c r="EEP39" s="8"/>
      <c r="EEQ39" s="8"/>
      <c r="EER39" s="8"/>
      <c r="EES39" s="8"/>
      <c r="EET39" s="8"/>
      <c r="EEU39" s="8"/>
      <c r="EEW39" s="1"/>
      <c r="EEZ39" s="3"/>
      <c r="EFB39" s="8"/>
      <c r="EFC39" s="8"/>
      <c r="EFD39" s="8"/>
      <c r="EFE39" s="8"/>
      <c r="EFF39" s="8"/>
      <c r="EFG39" s="8"/>
      <c r="EFH39" s="8"/>
      <c r="EFI39" s="8"/>
      <c r="EFJ39" s="8"/>
      <c r="EFK39" s="8"/>
      <c r="EFL39" s="8"/>
      <c r="EFM39" s="8"/>
      <c r="EFN39" s="8"/>
      <c r="EFO39" s="8"/>
      <c r="EFP39" s="8"/>
      <c r="EFQ39" s="8"/>
      <c r="EFR39" s="8"/>
      <c r="EFS39" s="8"/>
      <c r="EFT39" s="8"/>
      <c r="EFU39" s="8"/>
      <c r="EFV39" s="8"/>
      <c r="EFX39" s="1"/>
      <c r="EGA39" s="3"/>
      <c r="EGC39" s="8"/>
      <c r="EGD39" s="8"/>
      <c r="EGE39" s="8"/>
      <c r="EGF39" s="8"/>
      <c r="EGG39" s="8"/>
      <c r="EGH39" s="8"/>
      <c r="EGI39" s="8"/>
      <c r="EGJ39" s="8"/>
      <c r="EGK39" s="8"/>
      <c r="EGL39" s="8"/>
      <c r="EGM39" s="8"/>
      <c r="EGN39" s="8"/>
      <c r="EGO39" s="8"/>
      <c r="EGP39" s="8"/>
      <c r="EGQ39" s="8"/>
      <c r="EGR39" s="8"/>
      <c r="EGS39" s="8"/>
      <c r="EGT39" s="8"/>
      <c r="EGU39" s="8"/>
      <c r="EGV39" s="8"/>
      <c r="EGW39" s="8"/>
      <c r="EGY39" s="1"/>
      <c r="EHB39" s="3"/>
      <c r="EHD39" s="8"/>
      <c r="EHE39" s="8"/>
      <c r="EHF39" s="8"/>
      <c r="EHG39" s="8"/>
      <c r="EHH39" s="8"/>
      <c r="EHI39" s="8"/>
      <c r="EHJ39" s="8"/>
      <c r="EHK39" s="8"/>
      <c r="EHL39" s="8"/>
      <c r="EHM39" s="8"/>
      <c r="EHN39" s="8"/>
      <c r="EHO39" s="8"/>
      <c r="EHP39" s="8"/>
      <c r="EHQ39" s="8"/>
      <c r="EHR39" s="8"/>
      <c r="EHS39" s="8"/>
      <c r="EHT39" s="8"/>
      <c r="EHU39" s="8"/>
      <c r="EHV39" s="8"/>
      <c r="EHW39" s="8"/>
      <c r="EHX39" s="8"/>
      <c r="EHZ39" s="1"/>
      <c r="EIC39" s="3"/>
      <c r="EIE39" s="8"/>
      <c r="EIF39" s="8"/>
      <c r="EIG39" s="8"/>
      <c r="EIH39" s="8"/>
      <c r="EII39" s="8"/>
      <c r="EIJ39" s="8"/>
      <c r="EIK39" s="8"/>
      <c r="EIL39" s="8"/>
      <c r="EIM39" s="8"/>
      <c r="EIN39" s="8"/>
      <c r="EIO39" s="8"/>
      <c r="EIP39" s="8"/>
      <c r="EIQ39" s="8"/>
      <c r="EIR39" s="8"/>
      <c r="EIS39" s="8"/>
      <c r="EIT39" s="8"/>
      <c r="EIU39" s="8"/>
      <c r="EIV39" s="8"/>
      <c r="EIW39" s="8"/>
      <c r="EIX39" s="8"/>
      <c r="EIY39" s="8"/>
      <c r="EJA39" s="1"/>
      <c r="EJD39" s="3"/>
      <c r="EJF39" s="8"/>
      <c r="EJG39" s="8"/>
      <c r="EJH39" s="8"/>
      <c r="EJI39" s="8"/>
      <c r="EJJ39" s="8"/>
      <c r="EJK39" s="8"/>
      <c r="EJL39" s="8"/>
      <c r="EJM39" s="8"/>
      <c r="EJN39" s="8"/>
      <c r="EJO39" s="8"/>
      <c r="EJP39" s="8"/>
      <c r="EJQ39" s="8"/>
      <c r="EJR39" s="8"/>
      <c r="EJS39" s="8"/>
      <c r="EJT39" s="8"/>
      <c r="EJU39" s="8"/>
      <c r="EJV39" s="8"/>
      <c r="EJW39" s="8"/>
      <c r="EJX39" s="8"/>
      <c r="EJY39" s="8"/>
      <c r="EJZ39" s="8"/>
      <c r="EKB39" s="1"/>
      <c r="EKE39" s="3"/>
      <c r="EKG39" s="8"/>
      <c r="EKH39" s="8"/>
      <c r="EKI39" s="8"/>
      <c r="EKJ39" s="8"/>
      <c r="EKK39" s="8"/>
      <c r="EKL39" s="8"/>
      <c r="EKM39" s="8"/>
      <c r="EKN39" s="8"/>
      <c r="EKO39" s="8"/>
      <c r="EKP39" s="8"/>
      <c r="EKQ39" s="8"/>
      <c r="EKR39" s="8"/>
      <c r="EKS39" s="8"/>
      <c r="EKT39" s="8"/>
      <c r="EKU39" s="8"/>
      <c r="EKV39" s="8"/>
      <c r="EKW39" s="8"/>
      <c r="EKX39" s="8"/>
      <c r="EKY39" s="8"/>
      <c r="EKZ39" s="8"/>
      <c r="ELA39" s="8"/>
      <c r="ELC39" s="1"/>
      <c r="ELF39" s="3"/>
      <c r="ELH39" s="8"/>
      <c r="ELI39" s="8"/>
      <c r="ELJ39" s="8"/>
      <c r="ELK39" s="8"/>
      <c r="ELL39" s="8"/>
      <c r="ELM39" s="8"/>
      <c r="ELN39" s="8"/>
      <c r="ELO39" s="8"/>
      <c r="ELP39" s="8"/>
      <c r="ELQ39" s="8"/>
      <c r="ELR39" s="8"/>
      <c r="ELS39" s="8"/>
      <c r="ELT39" s="8"/>
      <c r="ELU39" s="8"/>
      <c r="ELV39" s="8"/>
      <c r="ELW39" s="8"/>
      <c r="ELX39" s="8"/>
      <c r="ELY39" s="8"/>
      <c r="ELZ39" s="8"/>
      <c r="EMA39" s="8"/>
      <c r="EMB39" s="8"/>
      <c r="EMD39" s="1"/>
      <c r="EMG39" s="3"/>
      <c r="EMI39" s="8"/>
      <c r="EMJ39" s="8"/>
      <c r="EMK39" s="8"/>
      <c r="EML39" s="8"/>
      <c r="EMM39" s="8"/>
      <c r="EMN39" s="8"/>
      <c r="EMO39" s="8"/>
      <c r="EMP39" s="8"/>
      <c r="EMQ39" s="8"/>
      <c r="EMR39" s="8"/>
      <c r="EMS39" s="8"/>
      <c r="EMT39" s="8"/>
      <c r="EMU39" s="8"/>
      <c r="EMV39" s="8"/>
      <c r="EMW39" s="8"/>
      <c r="EMX39" s="8"/>
      <c r="EMY39" s="8"/>
      <c r="EMZ39" s="8"/>
      <c r="ENA39" s="8"/>
      <c r="ENB39" s="8"/>
      <c r="ENC39" s="8"/>
      <c r="ENE39" s="1"/>
      <c r="ENH39" s="3"/>
      <c r="ENJ39" s="8"/>
      <c r="ENK39" s="8"/>
      <c r="ENL39" s="8"/>
      <c r="ENM39" s="8"/>
      <c r="ENN39" s="8"/>
      <c r="ENO39" s="8"/>
      <c r="ENP39" s="8"/>
      <c r="ENQ39" s="8"/>
      <c r="ENR39" s="8"/>
      <c r="ENS39" s="8"/>
      <c r="ENT39" s="8"/>
      <c r="ENU39" s="8"/>
      <c r="ENV39" s="8"/>
      <c r="ENW39" s="8"/>
      <c r="ENX39" s="8"/>
      <c r="ENY39" s="8"/>
      <c r="ENZ39" s="8"/>
      <c r="EOA39" s="8"/>
      <c r="EOB39" s="8"/>
      <c r="EOC39" s="8"/>
      <c r="EOD39" s="8"/>
      <c r="EOF39" s="1"/>
      <c r="EOI39" s="3"/>
      <c r="EOK39" s="8"/>
      <c r="EOL39" s="8"/>
      <c r="EOM39" s="8"/>
      <c r="EON39" s="8"/>
      <c r="EOO39" s="8"/>
      <c r="EOP39" s="8"/>
      <c r="EOQ39" s="8"/>
      <c r="EOR39" s="8"/>
      <c r="EOS39" s="8"/>
      <c r="EOT39" s="8"/>
      <c r="EOU39" s="8"/>
      <c r="EOV39" s="8"/>
      <c r="EOW39" s="8"/>
      <c r="EOX39" s="8"/>
      <c r="EOY39" s="8"/>
      <c r="EOZ39" s="8"/>
      <c r="EPA39" s="8"/>
      <c r="EPB39" s="8"/>
      <c r="EPC39" s="8"/>
      <c r="EPD39" s="8"/>
      <c r="EPE39" s="8"/>
      <c r="EPG39" s="1"/>
      <c r="EPJ39" s="3"/>
      <c r="EPL39" s="8"/>
      <c r="EPM39" s="8"/>
      <c r="EPN39" s="8"/>
      <c r="EPO39" s="8"/>
      <c r="EPP39" s="8"/>
      <c r="EPQ39" s="8"/>
      <c r="EPR39" s="8"/>
      <c r="EPS39" s="8"/>
      <c r="EPT39" s="8"/>
      <c r="EPU39" s="8"/>
      <c r="EPV39" s="8"/>
      <c r="EPW39" s="8"/>
      <c r="EPX39" s="8"/>
      <c r="EPY39" s="8"/>
      <c r="EPZ39" s="8"/>
      <c r="EQA39" s="8"/>
      <c r="EQB39" s="8"/>
      <c r="EQC39" s="8"/>
      <c r="EQD39" s="8"/>
      <c r="EQE39" s="8"/>
      <c r="EQF39" s="8"/>
      <c r="EQH39" s="1"/>
      <c r="EQK39" s="3"/>
      <c r="EQM39" s="8"/>
      <c r="EQN39" s="8"/>
      <c r="EQO39" s="8"/>
      <c r="EQP39" s="8"/>
      <c r="EQQ39" s="8"/>
      <c r="EQR39" s="8"/>
      <c r="EQS39" s="8"/>
      <c r="EQT39" s="8"/>
      <c r="EQU39" s="8"/>
      <c r="EQV39" s="8"/>
      <c r="EQW39" s="8"/>
      <c r="EQX39" s="8"/>
      <c r="EQY39" s="8"/>
      <c r="EQZ39" s="8"/>
      <c r="ERA39" s="8"/>
      <c r="ERB39" s="8"/>
      <c r="ERC39" s="8"/>
      <c r="ERD39" s="8"/>
      <c r="ERE39" s="8"/>
      <c r="ERF39" s="8"/>
      <c r="ERG39" s="8"/>
      <c r="ERI39" s="1"/>
      <c r="ERL39" s="3"/>
      <c r="ERN39" s="8"/>
      <c r="ERO39" s="8"/>
      <c r="ERP39" s="8"/>
      <c r="ERQ39" s="8"/>
      <c r="ERR39" s="8"/>
      <c r="ERS39" s="8"/>
      <c r="ERT39" s="8"/>
      <c r="ERU39" s="8"/>
      <c r="ERV39" s="8"/>
      <c r="ERW39" s="8"/>
      <c r="ERX39" s="8"/>
      <c r="ERY39" s="8"/>
      <c r="ERZ39" s="8"/>
      <c r="ESA39" s="8"/>
      <c r="ESB39" s="8"/>
      <c r="ESC39" s="8"/>
      <c r="ESD39" s="8"/>
      <c r="ESE39" s="8"/>
      <c r="ESF39" s="8"/>
      <c r="ESG39" s="8"/>
      <c r="ESH39" s="8"/>
      <c r="ESJ39" s="1"/>
      <c r="ESM39" s="3"/>
      <c r="ESO39" s="8"/>
      <c r="ESP39" s="8"/>
      <c r="ESQ39" s="8"/>
      <c r="ESR39" s="8"/>
      <c r="ESS39" s="8"/>
      <c r="EST39" s="8"/>
      <c r="ESU39" s="8"/>
      <c r="ESV39" s="8"/>
      <c r="ESW39" s="8"/>
      <c r="ESX39" s="8"/>
      <c r="ESY39" s="8"/>
      <c r="ESZ39" s="8"/>
      <c r="ETA39" s="8"/>
      <c r="ETB39" s="8"/>
      <c r="ETC39" s="8"/>
      <c r="ETD39" s="8"/>
      <c r="ETE39" s="8"/>
      <c r="ETF39" s="8"/>
      <c r="ETG39" s="8"/>
      <c r="ETH39" s="8"/>
      <c r="ETI39" s="8"/>
      <c r="ETK39" s="1"/>
      <c r="ETN39" s="3"/>
      <c r="ETP39" s="8"/>
      <c r="ETQ39" s="8"/>
      <c r="ETR39" s="8"/>
      <c r="ETS39" s="8"/>
      <c r="ETT39" s="8"/>
      <c r="ETU39" s="8"/>
      <c r="ETV39" s="8"/>
      <c r="ETW39" s="8"/>
      <c r="ETX39" s="8"/>
      <c r="ETY39" s="8"/>
      <c r="ETZ39" s="8"/>
      <c r="EUA39" s="8"/>
      <c r="EUB39" s="8"/>
      <c r="EUC39" s="8"/>
      <c r="EUD39" s="8"/>
      <c r="EUE39" s="8"/>
      <c r="EUF39" s="8"/>
      <c r="EUG39" s="8"/>
      <c r="EUH39" s="8"/>
      <c r="EUI39" s="8"/>
      <c r="EUJ39" s="8"/>
      <c r="EUL39" s="1"/>
      <c r="EUO39" s="3"/>
      <c r="EUQ39" s="8"/>
      <c r="EUR39" s="8"/>
      <c r="EUS39" s="8"/>
      <c r="EUT39" s="8"/>
      <c r="EUU39" s="8"/>
      <c r="EUV39" s="8"/>
      <c r="EUW39" s="8"/>
      <c r="EUX39" s="8"/>
      <c r="EUY39" s="8"/>
      <c r="EUZ39" s="8"/>
      <c r="EVA39" s="8"/>
      <c r="EVB39" s="8"/>
      <c r="EVC39" s="8"/>
      <c r="EVD39" s="8"/>
      <c r="EVE39" s="8"/>
      <c r="EVF39" s="8"/>
      <c r="EVG39" s="8"/>
      <c r="EVH39" s="8"/>
      <c r="EVI39" s="8"/>
      <c r="EVJ39" s="8"/>
      <c r="EVK39" s="8"/>
      <c r="EVM39" s="1"/>
      <c r="EVP39" s="3"/>
      <c r="EVR39" s="8"/>
      <c r="EVS39" s="8"/>
      <c r="EVT39" s="8"/>
      <c r="EVU39" s="8"/>
      <c r="EVV39" s="8"/>
      <c r="EVW39" s="8"/>
      <c r="EVX39" s="8"/>
      <c r="EVY39" s="8"/>
      <c r="EVZ39" s="8"/>
      <c r="EWA39" s="8"/>
      <c r="EWB39" s="8"/>
      <c r="EWC39" s="8"/>
      <c r="EWD39" s="8"/>
      <c r="EWE39" s="8"/>
      <c r="EWF39" s="8"/>
      <c r="EWG39" s="8"/>
      <c r="EWH39" s="8"/>
      <c r="EWI39" s="8"/>
      <c r="EWJ39" s="8"/>
      <c r="EWK39" s="8"/>
      <c r="EWL39" s="8"/>
      <c r="EWN39" s="1"/>
      <c r="EWQ39" s="3"/>
      <c r="EWS39" s="8"/>
      <c r="EWT39" s="8"/>
      <c r="EWU39" s="8"/>
      <c r="EWV39" s="8"/>
      <c r="EWW39" s="8"/>
      <c r="EWX39" s="8"/>
      <c r="EWY39" s="8"/>
      <c r="EWZ39" s="8"/>
      <c r="EXA39" s="8"/>
      <c r="EXB39" s="8"/>
      <c r="EXC39" s="8"/>
      <c r="EXD39" s="8"/>
      <c r="EXE39" s="8"/>
      <c r="EXF39" s="8"/>
      <c r="EXG39" s="8"/>
      <c r="EXH39" s="8"/>
      <c r="EXI39" s="8"/>
      <c r="EXJ39" s="8"/>
      <c r="EXK39" s="8"/>
      <c r="EXL39" s="8"/>
      <c r="EXM39" s="8"/>
      <c r="EXO39" s="1"/>
      <c r="EXR39" s="3"/>
      <c r="EXT39" s="8"/>
      <c r="EXU39" s="8"/>
      <c r="EXV39" s="8"/>
      <c r="EXW39" s="8"/>
      <c r="EXX39" s="8"/>
      <c r="EXY39" s="8"/>
      <c r="EXZ39" s="8"/>
      <c r="EYA39" s="8"/>
      <c r="EYB39" s="8"/>
      <c r="EYC39" s="8"/>
      <c r="EYD39" s="8"/>
      <c r="EYE39" s="8"/>
      <c r="EYF39" s="8"/>
      <c r="EYG39" s="8"/>
      <c r="EYH39" s="8"/>
      <c r="EYI39" s="8"/>
      <c r="EYJ39" s="8"/>
      <c r="EYK39" s="8"/>
      <c r="EYL39" s="8"/>
      <c r="EYM39" s="8"/>
      <c r="EYN39" s="8"/>
      <c r="EYP39" s="1"/>
      <c r="EYS39" s="3"/>
      <c r="EYU39" s="8"/>
      <c r="EYV39" s="8"/>
      <c r="EYW39" s="8"/>
      <c r="EYX39" s="8"/>
      <c r="EYY39" s="8"/>
      <c r="EYZ39" s="8"/>
      <c r="EZA39" s="8"/>
      <c r="EZB39" s="8"/>
      <c r="EZC39" s="8"/>
      <c r="EZD39" s="8"/>
      <c r="EZE39" s="8"/>
      <c r="EZF39" s="8"/>
      <c r="EZG39" s="8"/>
      <c r="EZH39" s="8"/>
      <c r="EZI39" s="8"/>
      <c r="EZJ39" s="8"/>
      <c r="EZK39" s="8"/>
      <c r="EZL39" s="8"/>
      <c r="EZM39" s="8"/>
      <c r="EZN39" s="8"/>
      <c r="EZO39" s="8"/>
      <c r="EZQ39" s="1"/>
      <c r="EZT39" s="3"/>
      <c r="EZV39" s="8"/>
      <c r="EZW39" s="8"/>
      <c r="EZX39" s="8"/>
      <c r="EZY39" s="8"/>
      <c r="EZZ39" s="8"/>
      <c r="FAA39" s="8"/>
      <c r="FAB39" s="8"/>
      <c r="FAC39" s="8"/>
      <c r="FAD39" s="8"/>
      <c r="FAE39" s="8"/>
      <c r="FAF39" s="8"/>
      <c r="FAG39" s="8"/>
      <c r="FAH39" s="8"/>
      <c r="FAI39" s="8"/>
      <c r="FAJ39" s="8"/>
      <c r="FAK39" s="8"/>
      <c r="FAL39" s="8"/>
      <c r="FAM39" s="8"/>
      <c r="FAN39" s="8"/>
      <c r="FAO39" s="8"/>
      <c r="FAP39" s="8"/>
      <c r="FAR39" s="1"/>
      <c r="FAU39" s="3"/>
      <c r="FAW39" s="8"/>
      <c r="FAX39" s="8"/>
      <c r="FAY39" s="8"/>
      <c r="FAZ39" s="8"/>
      <c r="FBA39" s="8"/>
      <c r="FBB39" s="8"/>
      <c r="FBC39" s="8"/>
      <c r="FBD39" s="8"/>
      <c r="FBE39" s="8"/>
      <c r="FBF39" s="8"/>
      <c r="FBG39" s="8"/>
      <c r="FBH39" s="8"/>
      <c r="FBI39" s="8"/>
      <c r="FBJ39" s="8"/>
      <c r="FBK39" s="8"/>
      <c r="FBL39" s="8"/>
      <c r="FBM39" s="8"/>
      <c r="FBN39" s="8"/>
      <c r="FBO39" s="8"/>
      <c r="FBP39" s="8"/>
      <c r="FBQ39" s="8"/>
      <c r="FBS39" s="1"/>
      <c r="FBV39" s="3"/>
      <c r="FBX39" s="8"/>
      <c r="FBY39" s="8"/>
      <c r="FBZ39" s="8"/>
      <c r="FCA39" s="8"/>
      <c r="FCB39" s="8"/>
      <c r="FCC39" s="8"/>
      <c r="FCD39" s="8"/>
      <c r="FCE39" s="8"/>
      <c r="FCF39" s="8"/>
      <c r="FCG39" s="8"/>
      <c r="FCH39" s="8"/>
      <c r="FCI39" s="8"/>
      <c r="FCJ39" s="8"/>
      <c r="FCK39" s="8"/>
      <c r="FCL39" s="8"/>
      <c r="FCM39" s="8"/>
      <c r="FCN39" s="8"/>
      <c r="FCO39" s="8"/>
      <c r="FCP39" s="8"/>
      <c r="FCQ39" s="8"/>
      <c r="FCR39" s="8"/>
      <c r="FCT39" s="1"/>
      <c r="FCW39" s="3"/>
      <c r="FCY39" s="8"/>
      <c r="FCZ39" s="8"/>
      <c r="FDA39" s="8"/>
      <c r="FDB39" s="8"/>
      <c r="FDC39" s="8"/>
      <c r="FDD39" s="8"/>
      <c r="FDE39" s="8"/>
      <c r="FDF39" s="8"/>
      <c r="FDG39" s="8"/>
      <c r="FDH39" s="8"/>
      <c r="FDI39" s="8"/>
      <c r="FDJ39" s="8"/>
      <c r="FDK39" s="8"/>
      <c r="FDL39" s="8"/>
      <c r="FDM39" s="8"/>
      <c r="FDN39" s="8"/>
      <c r="FDO39" s="8"/>
      <c r="FDP39" s="8"/>
      <c r="FDQ39" s="8"/>
      <c r="FDR39" s="8"/>
      <c r="FDS39" s="8"/>
      <c r="FDU39" s="1"/>
      <c r="FDX39" s="3"/>
      <c r="FDZ39" s="8"/>
      <c r="FEA39" s="8"/>
      <c r="FEB39" s="8"/>
      <c r="FEC39" s="8"/>
      <c r="FED39" s="8"/>
      <c r="FEE39" s="8"/>
      <c r="FEF39" s="8"/>
      <c r="FEG39" s="8"/>
      <c r="FEH39" s="8"/>
      <c r="FEI39" s="8"/>
      <c r="FEJ39" s="8"/>
      <c r="FEK39" s="8"/>
      <c r="FEL39" s="8"/>
      <c r="FEM39" s="8"/>
      <c r="FEN39" s="8"/>
      <c r="FEO39" s="8"/>
      <c r="FEP39" s="8"/>
      <c r="FEQ39" s="8"/>
      <c r="FER39" s="8"/>
      <c r="FES39" s="8"/>
      <c r="FET39" s="8"/>
      <c r="FEV39" s="1"/>
      <c r="FEY39" s="3"/>
      <c r="FFA39" s="8"/>
      <c r="FFB39" s="8"/>
      <c r="FFC39" s="8"/>
      <c r="FFD39" s="8"/>
      <c r="FFE39" s="8"/>
      <c r="FFF39" s="8"/>
      <c r="FFG39" s="8"/>
      <c r="FFH39" s="8"/>
      <c r="FFI39" s="8"/>
      <c r="FFJ39" s="8"/>
      <c r="FFK39" s="8"/>
      <c r="FFL39" s="8"/>
      <c r="FFM39" s="8"/>
      <c r="FFN39" s="8"/>
      <c r="FFO39" s="8"/>
      <c r="FFP39" s="8"/>
      <c r="FFQ39" s="8"/>
      <c r="FFR39" s="8"/>
      <c r="FFS39" s="8"/>
      <c r="FFT39" s="8"/>
      <c r="FFU39" s="8"/>
      <c r="FFW39" s="1"/>
      <c r="FFZ39" s="3"/>
      <c r="FGB39" s="8"/>
      <c r="FGC39" s="8"/>
      <c r="FGD39" s="8"/>
      <c r="FGE39" s="8"/>
      <c r="FGF39" s="8"/>
      <c r="FGG39" s="8"/>
      <c r="FGH39" s="8"/>
      <c r="FGI39" s="8"/>
      <c r="FGJ39" s="8"/>
      <c r="FGK39" s="8"/>
      <c r="FGL39" s="8"/>
      <c r="FGM39" s="8"/>
      <c r="FGN39" s="8"/>
      <c r="FGO39" s="8"/>
      <c r="FGP39" s="8"/>
      <c r="FGQ39" s="8"/>
      <c r="FGR39" s="8"/>
      <c r="FGS39" s="8"/>
      <c r="FGT39" s="8"/>
      <c r="FGU39" s="8"/>
      <c r="FGV39" s="8"/>
      <c r="FGX39" s="1"/>
      <c r="FHA39" s="3"/>
      <c r="FHC39" s="8"/>
      <c r="FHD39" s="8"/>
      <c r="FHE39" s="8"/>
      <c r="FHF39" s="8"/>
      <c r="FHG39" s="8"/>
      <c r="FHH39" s="8"/>
      <c r="FHI39" s="8"/>
      <c r="FHJ39" s="8"/>
      <c r="FHK39" s="8"/>
      <c r="FHL39" s="8"/>
      <c r="FHM39" s="8"/>
      <c r="FHN39" s="8"/>
      <c r="FHO39" s="8"/>
      <c r="FHP39" s="8"/>
      <c r="FHQ39" s="8"/>
      <c r="FHR39" s="8"/>
      <c r="FHS39" s="8"/>
      <c r="FHT39" s="8"/>
      <c r="FHU39" s="8"/>
      <c r="FHV39" s="8"/>
      <c r="FHW39" s="8"/>
      <c r="FHY39" s="1"/>
      <c r="FIB39" s="3"/>
      <c r="FID39" s="8"/>
      <c r="FIE39" s="8"/>
      <c r="FIF39" s="8"/>
      <c r="FIG39" s="8"/>
      <c r="FIH39" s="8"/>
      <c r="FII39" s="8"/>
      <c r="FIJ39" s="8"/>
      <c r="FIK39" s="8"/>
      <c r="FIL39" s="8"/>
      <c r="FIM39" s="8"/>
      <c r="FIN39" s="8"/>
      <c r="FIO39" s="8"/>
      <c r="FIP39" s="8"/>
      <c r="FIQ39" s="8"/>
      <c r="FIR39" s="8"/>
      <c r="FIS39" s="8"/>
      <c r="FIT39" s="8"/>
      <c r="FIU39" s="8"/>
      <c r="FIV39" s="8"/>
      <c r="FIW39" s="8"/>
      <c r="FIX39" s="8"/>
      <c r="FIZ39" s="1"/>
      <c r="FJC39" s="3"/>
      <c r="FJE39" s="8"/>
      <c r="FJF39" s="8"/>
      <c r="FJG39" s="8"/>
      <c r="FJH39" s="8"/>
      <c r="FJI39" s="8"/>
      <c r="FJJ39" s="8"/>
      <c r="FJK39" s="8"/>
      <c r="FJL39" s="8"/>
      <c r="FJM39" s="8"/>
      <c r="FJN39" s="8"/>
      <c r="FJO39" s="8"/>
      <c r="FJP39" s="8"/>
      <c r="FJQ39" s="8"/>
      <c r="FJR39" s="8"/>
      <c r="FJS39" s="8"/>
      <c r="FJT39" s="8"/>
      <c r="FJU39" s="8"/>
      <c r="FJV39" s="8"/>
      <c r="FJW39" s="8"/>
      <c r="FJX39" s="8"/>
      <c r="FJY39" s="8"/>
      <c r="FKA39" s="1"/>
      <c r="FKD39" s="3"/>
      <c r="FKF39" s="8"/>
      <c r="FKG39" s="8"/>
      <c r="FKH39" s="8"/>
      <c r="FKI39" s="8"/>
      <c r="FKJ39" s="8"/>
      <c r="FKK39" s="8"/>
      <c r="FKL39" s="8"/>
      <c r="FKM39" s="8"/>
      <c r="FKN39" s="8"/>
      <c r="FKO39" s="8"/>
      <c r="FKP39" s="8"/>
      <c r="FKQ39" s="8"/>
      <c r="FKR39" s="8"/>
      <c r="FKS39" s="8"/>
      <c r="FKT39" s="8"/>
      <c r="FKU39" s="8"/>
      <c r="FKV39" s="8"/>
      <c r="FKW39" s="8"/>
      <c r="FKX39" s="8"/>
      <c r="FKY39" s="8"/>
      <c r="FKZ39" s="8"/>
      <c r="FLB39" s="1"/>
      <c r="FLE39" s="3"/>
      <c r="FLG39" s="8"/>
      <c r="FLH39" s="8"/>
      <c r="FLI39" s="8"/>
      <c r="FLJ39" s="8"/>
      <c r="FLK39" s="8"/>
      <c r="FLL39" s="8"/>
      <c r="FLM39" s="8"/>
      <c r="FLN39" s="8"/>
      <c r="FLO39" s="8"/>
      <c r="FLP39" s="8"/>
      <c r="FLQ39" s="8"/>
      <c r="FLR39" s="8"/>
      <c r="FLS39" s="8"/>
      <c r="FLT39" s="8"/>
      <c r="FLU39" s="8"/>
      <c r="FLV39" s="8"/>
      <c r="FLW39" s="8"/>
      <c r="FLX39" s="8"/>
      <c r="FLY39" s="8"/>
      <c r="FLZ39" s="8"/>
      <c r="FMA39" s="8"/>
      <c r="FMC39" s="1"/>
      <c r="FMF39" s="3"/>
      <c r="FMH39" s="8"/>
      <c r="FMI39" s="8"/>
      <c r="FMJ39" s="8"/>
      <c r="FMK39" s="8"/>
      <c r="FML39" s="8"/>
      <c r="FMM39" s="8"/>
      <c r="FMN39" s="8"/>
      <c r="FMO39" s="8"/>
      <c r="FMP39" s="8"/>
      <c r="FMQ39" s="8"/>
      <c r="FMR39" s="8"/>
      <c r="FMS39" s="8"/>
      <c r="FMT39" s="8"/>
      <c r="FMU39" s="8"/>
      <c r="FMV39" s="8"/>
      <c r="FMW39" s="8"/>
      <c r="FMX39" s="8"/>
      <c r="FMY39" s="8"/>
      <c r="FMZ39" s="8"/>
      <c r="FNA39" s="8"/>
      <c r="FNB39" s="8"/>
      <c r="FND39" s="1"/>
      <c r="FNG39" s="3"/>
      <c r="FNI39" s="8"/>
      <c r="FNJ39" s="8"/>
      <c r="FNK39" s="8"/>
      <c r="FNL39" s="8"/>
      <c r="FNM39" s="8"/>
      <c r="FNN39" s="8"/>
      <c r="FNO39" s="8"/>
      <c r="FNP39" s="8"/>
      <c r="FNQ39" s="8"/>
      <c r="FNR39" s="8"/>
      <c r="FNS39" s="8"/>
      <c r="FNT39" s="8"/>
      <c r="FNU39" s="8"/>
      <c r="FNV39" s="8"/>
      <c r="FNW39" s="8"/>
      <c r="FNX39" s="8"/>
      <c r="FNY39" s="8"/>
      <c r="FNZ39" s="8"/>
      <c r="FOA39" s="8"/>
      <c r="FOB39" s="8"/>
      <c r="FOC39" s="8"/>
      <c r="FOE39" s="1"/>
      <c r="FOH39" s="3"/>
      <c r="FOJ39" s="8"/>
      <c r="FOK39" s="8"/>
      <c r="FOL39" s="8"/>
      <c r="FOM39" s="8"/>
      <c r="FON39" s="8"/>
      <c r="FOO39" s="8"/>
      <c r="FOP39" s="8"/>
      <c r="FOQ39" s="8"/>
      <c r="FOR39" s="8"/>
      <c r="FOS39" s="8"/>
      <c r="FOT39" s="8"/>
      <c r="FOU39" s="8"/>
      <c r="FOV39" s="8"/>
      <c r="FOW39" s="8"/>
      <c r="FOX39" s="8"/>
      <c r="FOY39" s="8"/>
      <c r="FOZ39" s="8"/>
      <c r="FPA39" s="8"/>
      <c r="FPB39" s="8"/>
      <c r="FPC39" s="8"/>
      <c r="FPD39" s="8"/>
      <c r="FPF39" s="1"/>
      <c r="FPI39" s="3"/>
      <c r="FPK39" s="8"/>
      <c r="FPL39" s="8"/>
      <c r="FPM39" s="8"/>
      <c r="FPN39" s="8"/>
      <c r="FPO39" s="8"/>
      <c r="FPP39" s="8"/>
      <c r="FPQ39" s="8"/>
      <c r="FPR39" s="8"/>
      <c r="FPS39" s="8"/>
      <c r="FPT39" s="8"/>
      <c r="FPU39" s="8"/>
      <c r="FPV39" s="8"/>
      <c r="FPW39" s="8"/>
      <c r="FPX39" s="8"/>
      <c r="FPY39" s="8"/>
      <c r="FPZ39" s="8"/>
      <c r="FQA39" s="8"/>
      <c r="FQB39" s="8"/>
      <c r="FQC39" s="8"/>
      <c r="FQD39" s="8"/>
      <c r="FQE39" s="8"/>
      <c r="FQG39" s="1"/>
      <c r="FQJ39" s="3"/>
      <c r="FQL39" s="8"/>
      <c r="FQM39" s="8"/>
      <c r="FQN39" s="8"/>
      <c r="FQO39" s="8"/>
      <c r="FQP39" s="8"/>
      <c r="FQQ39" s="8"/>
      <c r="FQR39" s="8"/>
      <c r="FQS39" s="8"/>
      <c r="FQT39" s="8"/>
      <c r="FQU39" s="8"/>
      <c r="FQV39" s="8"/>
      <c r="FQW39" s="8"/>
      <c r="FQX39" s="8"/>
      <c r="FQY39" s="8"/>
      <c r="FQZ39" s="8"/>
      <c r="FRA39" s="8"/>
      <c r="FRB39" s="8"/>
      <c r="FRC39" s="8"/>
      <c r="FRD39" s="8"/>
      <c r="FRE39" s="8"/>
      <c r="FRF39" s="8"/>
      <c r="FRH39" s="1"/>
      <c r="FRK39" s="3"/>
      <c r="FRM39" s="8"/>
      <c r="FRN39" s="8"/>
      <c r="FRO39" s="8"/>
      <c r="FRP39" s="8"/>
      <c r="FRQ39" s="8"/>
      <c r="FRR39" s="8"/>
      <c r="FRS39" s="8"/>
      <c r="FRT39" s="8"/>
      <c r="FRU39" s="8"/>
      <c r="FRV39" s="8"/>
      <c r="FRW39" s="8"/>
      <c r="FRX39" s="8"/>
      <c r="FRY39" s="8"/>
      <c r="FRZ39" s="8"/>
      <c r="FSA39" s="8"/>
      <c r="FSB39" s="8"/>
      <c r="FSC39" s="8"/>
      <c r="FSD39" s="8"/>
      <c r="FSE39" s="8"/>
      <c r="FSF39" s="8"/>
      <c r="FSG39" s="8"/>
      <c r="FSI39" s="1"/>
      <c r="FSL39" s="3"/>
      <c r="FSN39" s="8"/>
      <c r="FSO39" s="8"/>
      <c r="FSP39" s="8"/>
      <c r="FSQ39" s="8"/>
      <c r="FSR39" s="8"/>
      <c r="FSS39" s="8"/>
      <c r="FST39" s="8"/>
      <c r="FSU39" s="8"/>
      <c r="FSV39" s="8"/>
      <c r="FSW39" s="8"/>
      <c r="FSX39" s="8"/>
      <c r="FSY39" s="8"/>
      <c r="FSZ39" s="8"/>
      <c r="FTA39" s="8"/>
      <c r="FTB39" s="8"/>
      <c r="FTC39" s="8"/>
      <c r="FTD39" s="8"/>
      <c r="FTE39" s="8"/>
      <c r="FTF39" s="8"/>
      <c r="FTG39" s="8"/>
      <c r="FTH39" s="8"/>
      <c r="FTJ39" s="1"/>
      <c r="FTM39" s="3"/>
      <c r="FTO39" s="8"/>
      <c r="FTP39" s="8"/>
      <c r="FTQ39" s="8"/>
      <c r="FTR39" s="8"/>
      <c r="FTS39" s="8"/>
      <c r="FTT39" s="8"/>
      <c r="FTU39" s="8"/>
      <c r="FTV39" s="8"/>
      <c r="FTW39" s="8"/>
      <c r="FTX39" s="8"/>
      <c r="FTY39" s="8"/>
      <c r="FTZ39" s="8"/>
      <c r="FUA39" s="8"/>
      <c r="FUB39" s="8"/>
      <c r="FUC39" s="8"/>
      <c r="FUD39" s="8"/>
      <c r="FUE39" s="8"/>
      <c r="FUF39" s="8"/>
      <c r="FUG39" s="8"/>
      <c r="FUH39" s="8"/>
      <c r="FUI39" s="8"/>
      <c r="FUK39" s="1"/>
      <c r="FUN39" s="3"/>
      <c r="FUP39" s="8"/>
      <c r="FUQ39" s="8"/>
      <c r="FUR39" s="8"/>
      <c r="FUS39" s="8"/>
      <c r="FUT39" s="8"/>
      <c r="FUU39" s="8"/>
      <c r="FUV39" s="8"/>
      <c r="FUW39" s="8"/>
      <c r="FUX39" s="8"/>
      <c r="FUY39" s="8"/>
      <c r="FUZ39" s="8"/>
      <c r="FVA39" s="8"/>
      <c r="FVB39" s="8"/>
      <c r="FVC39" s="8"/>
      <c r="FVD39" s="8"/>
      <c r="FVE39" s="8"/>
      <c r="FVF39" s="8"/>
      <c r="FVG39" s="8"/>
      <c r="FVH39" s="8"/>
      <c r="FVI39" s="8"/>
      <c r="FVJ39" s="8"/>
      <c r="FVL39" s="1"/>
      <c r="FVO39" s="3"/>
      <c r="FVQ39" s="8"/>
      <c r="FVR39" s="8"/>
      <c r="FVS39" s="8"/>
      <c r="FVT39" s="8"/>
      <c r="FVU39" s="8"/>
      <c r="FVV39" s="8"/>
      <c r="FVW39" s="8"/>
      <c r="FVX39" s="8"/>
      <c r="FVY39" s="8"/>
      <c r="FVZ39" s="8"/>
      <c r="FWA39" s="8"/>
      <c r="FWB39" s="8"/>
      <c r="FWC39" s="8"/>
      <c r="FWD39" s="8"/>
      <c r="FWE39" s="8"/>
      <c r="FWF39" s="8"/>
      <c r="FWG39" s="8"/>
      <c r="FWH39" s="8"/>
      <c r="FWI39" s="8"/>
      <c r="FWJ39" s="8"/>
      <c r="FWK39" s="8"/>
      <c r="FWM39" s="1"/>
      <c r="FWP39" s="3"/>
      <c r="FWR39" s="8"/>
      <c r="FWS39" s="8"/>
      <c r="FWT39" s="8"/>
      <c r="FWU39" s="8"/>
      <c r="FWV39" s="8"/>
      <c r="FWW39" s="8"/>
      <c r="FWX39" s="8"/>
      <c r="FWY39" s="8"/>
      <c r="FWZ39" s="8"/>
      <c r="FXA39" s="8"/>
      <c r="FXB39" s="8"/>
      <c r="FXC39" s="8"/>
      <c r="FXD39" s="8"/>
      <c r="FXE39" s="8"/>
      <c r="FXF39" s="8"/>
      <c r="FXG39" s="8"/>
      <c r="FXH39" s="8"/>
      <c r="FXI39" s="8"/>
      <c r="FXJ39" s="8"/>
      <c r="FXK39" s="8"/>
      <c r="FXL39" s="8"/>
      <c r="FXN39" s="1"/>
      <c r="FXQ39" s="3"/>
      <c r="FXS39" s="8"/>
      <c r="FXT39" s="8"/>
      <c r="FXU39" s="8"/>
      <c r="FXV39" s="8"/>
      <c r="FXW39" s="8"/>
      <c r="FXX39" s="8"/>
      <c r="FXY39" s="8"/>
      <c r="FXZ39" s="8"/>
      <c r="FYA39" s="8"/>
      <c r="FYB39" s="8"/>
      <c r="FYC39" s="8"/>
      <c r="FYD39" s="8"/>
      <c r="FYE39" s="8"/>
      <c r="FYF39" s="8"/>
      <c r="FYG39" s="8"/>
      <c r="FYH39" s="8"/>
      <c r="FYI39" s="8"/>
      <c r="FYJ39" s="8"/>
      <c r="FYK39" s="8"/>
      <c r="FYL39" s="8"/>
      <c r="FYM39" s="8"/>
      <c r="FYO39" s="1"/>
      <c r="FYR39" s="3"/>
      <c r="FYT39" s="8"/>
      <c r="FYU39" s="8"/>
      <c r="FYV39" s="8"/>
      <c r="FYW39" s="8"/>
      <c r="FYX39" s="8"/>
      <c r="FYY39" s="8"/>
      <c r="FYZ39" s="8"/>
      <c r="FZA39" s="8"/>
      <c r="FZB39" s="8"/>
      <c r="FZC39" s="8"/>
      <c r="FZD39" s="8"/>
      <c r="FZE39" s="8"/>
      <c r="FZF39" s="8"/>
      <c r="FZG39" s="8"/>
      <c r="FZH39" s="8"/>
      <c r="FZI39" s="8"/>
      <c r="FZJ39" s="8"/>
      <c r="FZK39" s="8"/>
      <c r="FZL39" s="8"/>
      <c r="FZM39" s="8"/>
      <c r="FZN39" s="8"/>
      <c r="FZP39" s="1"/>
      <c r="FZS39" s="3"/>
      <c r="FZU39" s="8"/>
      <c r="FZV39" s="8"/>
      <c r="FZW39" s="8"/>
      <c r="FZX39" s="8"/>
      <c r="FZY39" s="8"/>
      <c r="FZZ39" s="8"/>
      <c r="GAA39" s="8"/>
      <c r="GAB39" s="8"/>
      <c r="GAC39" s="8"/>
      <c r="GAD39" s="8"/>
      <c r="GAE39" s="8"/>
      <c r="GAF39" s="8"/>
      <c r="GAG39" s="8"/>
      <c r="GAH39" s="8"/>
      <c r="GAI39" s="8"/>
      <c r="GAJ39" s="8"/>
      <c r="GAK39" s="8"/>
      <c r="GAL39" s="8"/>
      <c r="GAM39" s="8"/>
      <c r="GAN39" s="8"/>
      <c r="GAO39" s="8"/>
      <c r="GAQ39" s="1"/>
      <c r="GAT39" s="3"/>
      <c r="GAV39" s="8"/>
      <c r="GAW39" s="8"/>
      <c r="GAX39" s="8"/>
      <c r="GAY39" s="8"/>
      <c r="GAZ39" s="8"/>
      <c r="GBA39" s="8"/>
      <c r="GBB39" s="8"/>
      <c r="GBC39" s="8"/>
      <c r="GBD39" s="8"/>
      <c r="GBE39" s="8"/>
      <c r="GBF39" s="8"/>
      <c r="GBG39" s="8"/>
      <c r="GBH39" s="8"/>
      <c r="GBI39" s="8"/>
      <c r="GBJ39" s="8"/>
      <c r="GBK39" s="8"/>
      <c r="GBL39" s="8"/>
      <c r="GBM39" s="8"/>
      <c r="GBN39" s="8"/>
      <c r="GBO39" s="8"/>
      <c r="GBP39" s="8"/>
      <c r="GBR39" s="1"/>
      <c r="GBU39" s="3"/>
      <c r="GBW39" s="8"/>
      <c r="GBX39" s="8"/>
      <c r="GBY39" s="8"/>
      <c r="GBZ39" s="8"/>
      <c r="GCA39" s="8"/>
      <c r="GCB39" s="8"/>
      <c r="GCC39" s="8"/>
      <c r="GCD39" s="8"/>
      <c r="GCE39" s="8"/>
      <c r="GCF39" s="8"/>
      <c r="GCG39" s="8"/>
      <c r="GCH39" s="8"/>
      <c r="GCI39" s="8"/>
      <c r="GCJ39" s="8"/>
      <c r="GCK39" s="8"/>
      <c r="GCL39" s="8"/>
      <c r="GCM39" s="8"/>
      <c r="GCN39" s="8"/>
      <c r="GCO39" s="8"/>
      <c r="GCP39" s="8"/>
      <c r="GCQ39" s="8"/>
      <c r="GCS39" s="1"/>
      <c r="GCV39" s="3"/>
      <c r="GCX39" s="8"/>
      <c r="GCY39" s="8"/>
      <c r="GCZ39" s="8"/>
      <c r="GDA39" s="8"/>
      <c r="GDB39" s="8"/>
      <c r="GDC39" s="8"/>
      <c r="GDD39" s="8"/>
      <c r="GDE39" s="8"/>
      <c r="GDF39" s="8"/>
      <c r="GDG39" s="8"/>
      <c r="GDH39" s="8"/>
      <c r="GDI39" s="8"/>
      <c r="GDJ39" s="8"/>
      <c r="GDK39" s="8"/>
      <c r="GDL39" s="8"/>
      <c r="GDM39" s="8"/>
      <c r="GDN39" s="8"/>
      <c r="GDO39" s="8"/>
      <c r="GDP39" s="8"/>
      <c r="GDQ39" s="8"/>
      <c r="GDR39" s="8"/>
      <c r="GDT39" s="1"/>
      <c r="GDW39" s="3"/>
      <c r="GDY39" s="8"/>
      <c r="GDZ39" s="8"/>
      <c r="GEA39" s="8"/>
      <c r="GEB39" s="8"/>
      <c r="GEC39" s="8"/>
      <c r="GED39" s="8"/>
      <c r="GEE39" s="8"/>
      <c r="GEF39" s="8"/>
      <c r="GEG39" s="8"/>
      <c r="GEH39" s="8"/>
      <c r="GEI39" s="8"/>
      <c r="GEJ39" s="8"/>
      <c r="GEK39" s="8"/>
      <c r="GEL39" s="8"/>
      <c r="GEM39" s="8"/>
      <c r="GEN39" s="8"/>
      <c r="GEO39" s="8"/>
      <c r="GEP39" s="8"/>
      <c r="GEQ39" s="8"/>
      <c r="GER39" s="8"/>
      <c r="GES39" s="8"/>
      <c r="GEU39" s="1"/>
      <c r="GEX39" s="3"/>
      <c r="GEZ39" s="8"/>
      <c r="GFA39" s="8"/>
      <c r="GFB39" s="8"/>
      <c r="GFC39" s="8"/>
      <c r="GFD39" s="8"/>
      <c r="GFE39" s="8"/>
      <c r="GFF39" s="8"/>
      <c r="GFG39" s="8"/>
      <c r="GFH39" s="8"/>
      <c r="GFI39" s="8"/>
      <c r="GFJ39" s="8"/>
      <c r="GFK39" s="8"/>
      <c r="GFL39" s="8"/>
      <c r="GFM39" s="8"/>
      <c r="GFN39" s="8"/>
      <c r="GFO39" s="8"/>
      <c r="GFP39" s="8"/>
      <c r="GFQ39" s="8"/>
      <c r="GFR39" s="8"/>
      <c r="GFS39" s="8"/>
      <c r="GFT39" s="8"/>
      <c r="GFV39" s="1"/>
      <c r="GFY39" s="3"/>
      <c r="GGA39" s="8"/>
      <c r="GGB39" s="8"/>
      <c r="GGC39" s="8"/>
      <c r="GGD39" s="8"/>
      <c r="GGE39" s="8"/>
      <c r="GGF39" s="8"/>
      <c r="GGG39" s="8"/>
      <c r="GGH39" s="8"/>
      <c r="GGI39" s="8"/>
      <c r="GGJ39" s="8"/>
      <c r="GGK39" s="8"/>
      <c r="GGL39" s="8"/>
      <c r="GGM39" s="8"/>
      <c r="GGN39" s="8"/>
      <c r="GGO39" s="8"/>
      <c r="GGP39" s="8"/>
      <c r="GGQ39" s="8"/>
      <c r="GGR39" s="8"/>
      <c r="GGS39" s="8"/>
      <c r="GGT39" s="8"/>
      <c r="GGU39" s="8"/>
      <c r="GGW39" s="1"/>
      <c r="GGZ39" s="3"/>
      <c r="GHB39" s="8"/>
      <c r="GHC39" s="8"/>
      <c r="GHD39" s="8"/>
      <c r="GHE39" s="8"/>
      <c r="GHF39" s="8"/>
      <c r="GHG39" s="8"/>
      <c r="GHH39" s="8"/>
      <c r="GHI39" s="8"/>
      <c r="GHJ39" s="8"/>
      <c r="GHK39" s="8"/>
      <c r="GHL39" s="8"/>
      <c r="GHM39" s="8"/>
      <c r="GHN39" s="8"/>
      <c r="GHO39" s="8"/>
      <c r="GHP39" s="8"/>
      <c r="GHQ39" s="8"/>
      <c r="GHR39" s="8"/>
      <c r="GHS39" s="8"/>
      <c r="GHT39" s="8"/>
      <c r="GHU39" s="8"/>
      <c r="GHV39" s="8"/>
      <c r="GHX39" s="1"/>
      <c r="GIA39" s="3"/>
      <c r="GIC39" s="8"/>
      <c r="GID39" s="8"/>
      <c r="GIE39" s="8"/>
      <c r="GIF39" s="8"/>
      <c r="GIG39" s="8"/>
      <c r="GIH39" s="8"/>
      <c r="GII39" s="8"/>
      <c r="GIJ39" s="8"/>
      <c r="GIK39" s="8"/>
      <c r="GIL39" s="8"/>
      <c r="GIM39" s="8"/>
      <c r="GIN39" s="8"/>
      <c r="GIO39" s="8"/>
      <c r="GIP39" s="8"/>
      <c r="GIQ39" s="8"/>
      <c r="GIR39" s="8"/>
      <c r="GIS39" s="8"/>
      <c r="GIT39" s="8"/>
      <c r="GIU39" s="8"/>
      <c r="GIV39" s="8"/>
      <c r="GIW39" s="8"/>
      <c r="GIY39" s="1"/>
      <c r="GJB39" s="3"/>
      <c r="GJD39" s="8"/>
      <c r="GJE39" s="8"/>
      <c r="GJF39" s="8"/>
      <c r="GJG39" s="8"/>
      <c r="GJH39" s="8"/>
      <c r="GJI39" s="8"/>
      <c r="GJJ39" s="8"/>
      <c r="GJK39" s="8"/>
      <c r="GJL39" s="8"/>
      <c r="GJM39" s="8"/>
      <c r="GJN39" s="8"/>
      <c r="GJO39" s="8"/>
      <c r="GJP39" s="8"/>
      <c r="GJQ39" s="8"/>
      <c r="GJR39" s="8"/>
      <c r="GJS39" s="8"/>
      <c r="GJT39" s="8"/>
      <c r="GJU39" s="8"/>
      <c r="GJV39" s="8"/>
      <c r="GJW39" s="8"/>
      <c r="GJX39" s="8"/>
      <c r="GJZ39" s="1"/>
      <c r="GKC39" s="3"/>
      <c r="GKE39" s="8"/>
      <c r="GKF39" s="8"/>
      <c r="GKG39" s="8"/>
      <c r="GKH39" s="8"/>
      <c r="GKI39" s="8"/>
      <c r="GKJ39" s="8"/>
      <c r="GKK39" s="8"/>
      <c r="GKL39" s="8"/>
      <c r="GKM39" s="8"/>
      <c r="GKN39" s="8"/>
      <c r="GKO39" s="8"/>
      <c r="GKP39" s="8"/>
      <c r="GKQ39" s="8"/>
      <c r="GKR39" s="8"/>
      <c r="GKS39" s="8"/>
      <c r="GKT39" s="8"/>
      <c r="GKU39" s="8"/>
      <c r="GKV39" s="8"/>
      <c r="GKW39" s="8"/>
      <c r="GKX39" s="8"/>
      <c r="GKY39" s="8"/>
      <c r="GLA39" s="1"/>
      <c r="GLD39" s="3"/>
      <c r="GLF39" s="8"/>
      <c r="GLG39" s="8"/>
      <c r="GLH39" s="8"/>
      <c r="GLI39" s="8"/>
      <c r="GLJ39" s="8"/>
      <c r="GLK39" s="8"/>
      <c r="GLL39" s="8"/>
      <c r="GLM39" s="8"/>
      <c r="GLN39" s="8"/>
      <c r="GLO39" s="8"/>
      <c r="GLP39" s="8"/>
      <c r="GLQ39" s="8"/>
      <c r="GLR39" s="8"/>
      <c r="GLS39" s="8"/>
      <c r="GLT39" s="8"/>
      <c r="GLU39" s="8"/>
      <c r="GLV39" s="8"/>
      <c r="GLW39" s="8"/>
      <c r="GLX39" s="8"/>
      <c r="GLY39" s="8"/>
      <c r="GLZ39" s="8"/>
      <c r="GMB39" s="1"/>
      <c r="GME39" s="3"/>
      <c r="GMG39" s="8"/>
      <c r="GMH39" s="8"/>
      <c r="GMI39" s="8"/>
      <c r="GMJ39" s="8"/>
      <c r="GMK39" s="8"/>
      <c r="GML39" s="8"/>
      <c r="GMM39" s="8"/>
      <c r="GMN39" s="8"/>
      <c r="GMO39" s="8"/>
      <c r="GMP39" s="8"/>
      <c r="GMQ39" s="8"/>
      <c r="GMR39" s="8"/>
      <c r="GMS39" s="8"/>
      <c r="GMT39" s="8"/>
      <c r="GMU39" s="8"/>
      <c r="GMV39" s="8"/>
      <c r="GMW39" s="8"/>
      <c r="GMX39" s="8"/>
      <c r="GMY39" s="8"/>
      <c r="GMZ39" s="8"/>
      <c r="GNA39" s="8"/>
      <c r="GNC39" s="1"/>
      <c r="GNF39" s="3"/>
      <c r="GNH39" s="8"/>
      <c r="GNI39" s="8"/>
      <c r="GNJ39" s="8"/>
      <c r="GNK39" s="8"/>
      <c r="GNL39" s="8"/>
      <c r="GNM39" s="8"/>
      <c r="GNN39" s="8"/>
      <c r="GNO39" s="8"/>
      <c r="GNP39" s="8"/>
      <c r="GNQ39" s="8"/>
      <c r="GNR39" s="8"/>
      <c r="GNS39" s="8"/>
      <c r="GNT39" s="8"/>
      <c r="GNU39" s="8"/>
      <c r="GNV39" s="8"/>
      <c r="GNW39" s="8"/>
      <c r="GNX39" s="8"/>
      <c r="GNY39" s="8"/>
      <c r="GNZ39" s="8"/>
      <c r="GOA39" s="8"/>
      <c r="GOB39" s="8"/>
      <c r="GOD39" s="1"/>
      <c r="GOG39" s="3"/>
      <c r="GOI39" s="8"/>
      <c r="GOJ39" s="8"/>
      <c r="GOK39" s="8"/>
      <c r="GOL39" s="8"/>
      <c r="GOM39" s="8"/>
      <c r="GON39" s="8"/>
      <c r="GOO39" s="8"/>
      <c r="GOP39" s="8"/>
      <c r="GOQ39" s="8"/>
      <c r="GOR39" s="8"/>
      <c r="GOS39" s="8"/>
      <c r="GOT39" s="8"/>
      <c r="GOU39" s="8"/>
      <c r="GOV39" s="8"/>
      <c r="GOW39" s="8"/>
      <c r="GOX39" s="8"/>
      <c r="GOY39" s="8"/>
      <c r="GOZ39" s="8"/>
      <c r="GPA39" s="8"/>
      <c r="GPB39" s="8"/>
      <c r="GPC39" s="8"/>
      <c r="GPE39" s="1"/>
      <c r="GPH39" s="3"/>
      <c r="GPJ39" s="8"/>
      <c r="GPK39" s="8"/>
      <c r="GPL39" s="8"/>
      <c r="GPM39" s="8"/>
      <c r="GPN39" s="8"/>
      <c r="GPO39" s="8"/>
      <c r="GPP39" s="8"/>
      <c r="GPQ39" s="8"/>
      <c r="GPR39" s="8"/>
      <c r="GPS39" s="8"/>
      <c r="GPT39" s="8"/>
      <c r="GPU39" s="8"/>
      <c r="GPV39" s="8"/>
      <c r="GPW39" s="8"/>
      <c r="GPX39" s="8"/>
      <c r="GPY39" s="8"/>
      <c r="GPZ39" s="8"/>
      <c r="GQA39" s="8"/>
      <c r="GQB39" s="8"/>
      <c r="GQC39" s="8"/>
      <c r="GQD39" s="8"/>
      <c r="GQF39" s="1"/>
      <c r="GQI39" s="3"/>
      <c r="GQK39" s="8"/>
      <c r="GQL39" s="8"/>
      <c r="GQM39" s="8"/>
      <c r="GQN39" s="8"/>
      <c r="GQO39" s="8"/>
      <c r="GQP39" s="8"/>
      <c r="GQQ39" s="8"/>
      <c r="GQR39" s="8"/>
      <c r="GQS39" s="8"/>
      <c r="GQT39" s="8"/>
      <c r="GQU39" s="8"/>
      <c r="GQV39" s="8"/>
      <c r="GQW39" s="8"/>
      <c r="GQX39" s="8"/>
      <c r="GQY39" s="8"/>
      <c r="GQZ39" s="8"/>
      <c r="GRA39" s="8"/>
      <c r="GRB39" s="8"/>
      <c r="GRC39" s="8"/>
      <c r="GRD39" s="8"/>
      <c r="GRE39" s="8"/>
      <c r="GRG39" s="1"/>
      <c r="GRJ39" s="3"/>
      <c r="GRL39" s="8"/>
      <c r="GRM39" s="8"/>
      <c r="GRN39" s="8"/>
      <c r="GRO39" s="8"/>
      <c r="GRP39" s="8"/>
      <c r="GRQ39" s="8"/>
      <c r="GRR39" s="8"/>
      <c r="GRS39" s="8"/>
      <c r="GRT39" s="8"/>
      <c r="GRU39" s="8"/>
      <c r="GRV39" s="8"/>
      <c r="GRW39" s="8"/>
      <c r="GRX39" s="8"/>
      <c r="GRY39" s="8"/>
      <c r="GRZ39" s="8"/>
      <c r="GSA39" s="8"/>
      <c r="GSB39" s="8"/>
      <c r="GSC39" s="8"/>
      <c r="GSD39" s="8"/>
      <c r="GSE39" s="8"/>
      <c r="GSF39" s="8"/>
      <c r="GSH39" s="1"/>
      <c r="GSK39" s="3"/>
      <c r="GSM39" s="8"/>
      <c r="GSN39" s="8"/>
      <c r="GSO39" s="8"/>
      <c r="GSP39" s="8"/>
      <c r="GSQ39" s="8"/>
      <c r="GSR39" s="8"/>
      <c r="GSS39" s="8"/>
      <c r="GST39" s="8"/>
      <c r="GSU39" s="8"/>
      <c r="GSV39" s="8"/>
      <c r="GSW39" s="8"/>
      <c r="GSX39" s="8"/>
      <c r="GSY39" s="8"/>
      <c r="GSZ39" s="8"/>
      <c r="GTA39" s="8"/>
      <c r="GTB39" s="8"/>
      <c r="GTC39" s="8"/>
      <c r="GTD39" s="8"/>
      <c r="GTE39" s="8"/>
      <c r="GTF39" s="8"/>
      <c r="GTG39" s="8"/>
      <c r="GTI39" s="1"/>
      <c r="GTL39" s="3"/>
      <c r="GTN39" s="8"/>
      <c r="GTO39" s="8"/>
      <c r="GTP39" s="8"/>
      <c r="GTQ39" s="8"/>
      <c r="GTR39" s="8"/>
      <c r="GTS39" s="8"/>
      <c r="GTT39" s="8"/>
      <c r="GTU39" s="8"/>
      <c r="GTV39" s="8"/>
      <c r="GTW39" s="8"/>
      <c r="GTX39" s="8"/>
      <c r="GTY39" s="8"/>
      <c r="GTZ39" s="8"/>
      <c r="GUA39" s="8"/>
      <c r="GUB39" s="8"/>
      <c r="GUC39" s="8"/>
      <c r="GUD39" s="8"/>
      <c r="GUE39" s="8"/>
      <c r="GUF39" s="8"/>
      <c r="GUG39" s="8"/>
      <c r="GUH39" s="8"/>
      <c r="GUJ39" s="1"/>
      <c r="GUM39" s="3"/>
      <c r="GUO39" s="8"/>
      <c r="GUP39" s="8"/>
      <c r="GUQ39" s="8"/>
      <c r="GUR39" s="8"/>
      <c r="GUS39" s="8"/>
      <c r="GUT39" s="8"/>
      <c r="GUU39" s="8"/>
      <c r="GUV39" s="8"/>
      <c r="GUW39" s="8"/>
      <c r="GUX39" s="8"/>
      <c r="GUY39" s="8"/>
      <c r="GUZ39" s="8"/>
      <c r="GVA39" s="8"/>
      <c r="GVB39" s="8"/>
      <c r="GVC39" s="8"/>
      <c r="GVD39" s="8"/>
      <c r="GVE39" s="8"/>
      <c r="GVF39" s="8"/>
      <c r="GVG39" s="8"/>
      <c r="GVH39" s="8"/>
      <c r="GVI39" s="8"/>
      <c r="GVK39" s="1"/>
      <c r="GVN39" s="3"/>
      <c r="GVP39" s="8"/>
      <c r="GVQ39" s="8"/>
      <c r="GVR39" s="8"/>
      <c r="GVS39" s="8"/>
      <c r="GVT39" s="8"/>
      <c r="GVU39" s="8"/>
      <c r="GVV39" s="8"/>
      <c r="GVW39" s="8"/>
      <c r="GVX39" s="8"/>
      <c r="GVY39" s="8"/>
      <c r="GVZ39" s="8"/>
      <c r="GWA39" s="8"/>
      <c r="GWB39" s="8"/>
      <c r="GWC39" s="8"/>
      <c r="GWD39" s="8"/>
      <c r="GWE39" s="8"/>
      <c r="GWF39" s="8"/>
      <c r="GWG39" s="8"/>
      <c r="GWH39" s="8"/>
      <c r="GWI39" s="8"/>
      <c r="GWJ39" s="8"/>
      <c r="GWL39" s="1"/>
      <c r="GWO39" s="3"/>
      <c r="GWQ39" s="8"/>
      <c r="GWR39" s="8"/>
      <c r="GWS39" s="8"/>
      <c r="GWT39" s="8"/>
      <c r="GWU39" s="8"/>
      <c r="GWV39" s="8"/>
      <c r="GWW39" s="8"/>
      <c r="GWX39" s="8"/>
      <c r="GWY39" s="8"/>
      <c r="GWZ39" s="8"/>
      <c r="GXA39" s="8"/>
      <c r="GXB39" s="8"/>
      <c r="GXC39" s="8"/>
      <c r="GXD39" s="8"/>
      <c r="GXE39" s="8"/>
      <c r="GXF39" s="8"/>
      <c r="GXG39" s="8"/>
      <c r="GXH39" s="8"/>
      <c r="GXI39" s="8"/>
      <c r="GXJ39" s="8"/>
      <c r="GXK39" s="8"/>
      <c r="GXM39" s="1"/>
      <c r="GXP39" s="3"/>
      <c r="GXR39" s="8"/>
      <c r="GXS39" s="8"/>
      <c r="GXT39" s="8"/>
      <c r="GXU39" s="8"/>
      <c r="GXV39" s="8"/>
      <c r="GXW39" s="8"/>
      <c r="GXX39" s="8"/>
      <c r="GXY39" s="8"/>
      <c r="GXZ39" s="8"/>
      <c r="GYA39" s="8"/>
      <c r="GYB39" s="8"/>
      <c r="GYC39" s="8"/>
      <c r="GYD39" s="8"/>
      <c r="GYE39" s="8"/>
      <c r="GYF39" s="8"/>
      <c r="GYG39" s="8"/>
      <c r="GYH39" s="8"/>
      <c r="GYI39" s="8"/>
      <c r="GYJ39" s="8"/>
      <c r="GYK39" s="8"/>
      <c r="GYL39" s="8"/>
      <c r="GYN39" s="1"/>
      <c r="GYQ39" s="3"/>
      <c r="GYS39" s="8"/>
      <c r="GYT39" s="8"/>
      <c r="GYU39" s="8"/>
      <c r="GYV39" s="8"/>
      <c r="GYW39" s="8"/>
      <c r="GYX39" s="8"/>
      <c r="GYY39" s="8"/>
      <c r="GYZ39" s="8"/>
      <c r="GZA39" s="8"/>
      <c r="GZB39" s="8"/>
      <c r="GZC39" s="8"/>
      <c r="GZD39" s="8"/>
      <c r="GZE39" s="8"/>
      <c r="GZF39" s="8"/>
      <c r="GZG39" s="8"/>
      <c r="GZH39" s="8"/>
      <c r="GZI39" s="8"/>
      <c r="GZJ39" s="8"/>
      <c r="GZK39" s="8"/>
      <c r="GZL39" s="8"/>
      <c r="GZM39" s="8"/>
      <c r="GZO39" s="1"/>
      <c r="GZR39" s="3"/>
      <c r="GZT39" s="8"/>
      <c r="GZU39" s="8"/>
      <c r="GZV39" s="8"/>
      <c r="GZW39" s="8"/>
      <c r="GZX39" s="8"/>
      <c r="GZY39" s="8"/>
      <c r="GZZ39" s="8"/>
      <c r="HAA39" s="8"/>
      <c r="HAB39" s="8"/>
      <c r="HAC39" s="8"/>
      <c r="HAD39" s="8"/>
      <c r="HAE39" s="8"/>
      <c r="HAF39" s="8"/>
      <c r="HAG39" s="8"/>
      <c r="HAH39" s="8"/>
      <c r="HAI39" s="8"/>
      <c r="HAJ39" s="8"/>
      <c r="HAK39" s="8"/>
      <c r="HAL39" s="8"/>
      <c r="HAM39" s="8"/>
      <c r="HAN39" s="8"/>
      <c r="HAP39" s="1"/>
      <c r="HAS39" s="3"/>
      <c r="HAU39" s="8"/>
      <c r="HAV39" s="8"/>
      <c r="HAW39" s="8"/>
      <c r="HAX39" s="8"/>
      <c r="HAY39" s="8"/>
      <c r="HAZ39" s="8"/>
      <c r="HBA39" s="8"/>
      <c r="HBB39" s="8"/>
      <c r="HBC39" s="8"/>
      <c r="HBD39" s="8"/>
      <c r="HBE39" s="8"/>
      <c r="HBF39" s="8"/>
      <c r="HBG39" s="8"/>
      <c r="HBH39" s="8"/>
      <c r="HBI39" s="8"/>
      <c r="HBJ39" s="8"/>
      <c r="HBK39" s="8"/>
      <c r="HBL39" s="8"/>
      <c r="HBM39" s="8"/>
      <c r="HBN39" s="8"/>
      <c r="HBO39" s="8"/>
      <c r="HBQ39" s="1"/>
      <c r="HBT39" s="3"/>
      <c r="HBV39" s="8"/>
      <c r="HBW39" s="8"/>
      <c r="HBX39" s="8"/>
      <c r="HBY39" s="8"/>
      <c r="HBZ39" s="8"/>
      <c r="HCA39" s="8"/>
      <c r="HCB39" s="8"/>
      <c r="HCC39" s="8"/>
      <c r="HCD39" s="8"/>
      <c r="HCE39" s="8"/>
      <c r="HCF39" s="8"/>
      <c r="HCG39" s="8"/>
      <c r="HCH39" s="8"/>
      <c r="HCI39" s="8"/>
      <c r="HCJ39" s="8"/>
      <c r="HCK39" s="8"/>
      <c r="HCL39" s="8"/>
      <c r="HCM39" s="8"/>
      <c r="HCN39" s="8"/>
      <c r="HCO39" s="8"/>
      <c r="HCP39" s="8"/>
      <c r="HCR39" s="1"/>
      <c r="HCU39" s="3"/>
      <c r="HCW39" s="8"/>
      <c r="HCX39" s="8"/>
      <c r="HCY39" s="8"/>
      <c r="HCZ39" s="8"/>
      <c r="HDA39" s="8"/>
      <c r="HDB39" s="8"/>
      <c r="HDC39" s="8"/>
      <c r="HDD39" s="8"/>
      <c r="HDE39" s="8"/>
      <c r="HDF39" s="8"/>
      <c r="HDG39" s="8"/>
      <c r="HDH39" s="8"/>
      <c r="HDI39" s="8"/>
      <c r="HDJ39" s="8"/>
      <c r="HDK39" s="8"/>
      <c r="HDL39" s="8"/>
      <c r="HDM39" s="8"/>
      <c r="HDN39" s="8"/>
      <c r="HDO39" s="8"/>
      <c r="HDP39" s="8"/>
      <c r="HDQ39" s="8"/>
      <c r="HDS39" s="1"/>
      <c r="HDV39" s="3"/>
      <c r="HDX39" s="8"/>
      <c r="HDY39" s="8"/>
      <c r="HDZ39" s="8"/>
      <c r="HEA39" s="8"/>
      <c r="HEB39" s="8"/>
      <c r="HEC39" s="8"/>
      <c r="HED39" s="8"/>
      <c r="HEE39" s="8"/>
      <c r="HEF39" s="8"/>
      <c r="HEG39" s="8"/>
      <c r="HEH39" s="8"/>
      <c r="HEI39" s="8"/>
      <c r="HEJ39" s="8"/>
      <c r="HEK39" s="8"/>
      <c r="HEL39" s="8"/>
      <c r="HEM39" s="8"/>
      <c r="HEN39" s="8"/>
      <c r="HEO39" s="8"/>
      <c r="HEP39" s="8"/>
      <c r="HEQ39" s="8"/>
      <c r="HER39" s="8"/>
      <c r="HET39" s="1"/>
      <c r="HEW39" s="3"/>
      <c r="HEY39" s="8"/>
      <c r="HEZ39" s="8"/>
      <c r="HFA39" s="8"/>
      <c r="HFB39" s="8"/>
      <c r="HFC39" s="8"/>
      <c r="HFD39" s="8"/>
      <c r="HFE39" s="8"/>
      <c r="HFF39" s="8"/>
      <c r="HFG39" s="8"/>
      <c r="HFH39" s="8"/>
      <c r="HFI39" s="8"/>
      <c r="HFJ39" s="8"/>
      <c r="HFK39" s="8"/>
      <c r="HFL39" s="8"/>
      <c r="HFM39" s="8"/>
      <c r="HFN39" s="8"/>
      <c r="HFO39" s="8"/>
      <c r="HFP39" s="8"/>
      <c r="HFQ39" s="8"/>
      <c r="HFR39" s="8"/>
      <c r="HFS39" s="8"/>
      <c r="HFU39" s="1"/>
      <c r="HFX39" s="3"/>
      <c r="HFZ39" s="8"/>
      <c r="HGA39" s="8"/>
      <c r="HGB39" s="8"/>
      <c r="HGC39" s="8"/>
      <c r="HGD39" s="8"/>
      <c r="HGE39" s="8"/>
      <c r="HGF39" s="8"/>
      <c r="HGG39" s="8"/>
      <c r="HGH39" s="8"/>
      <c r="HGI39" s="8"/>
      <c r="HGJ39" s="8"/>
      <c r="HGK39" s="8"/>
      <c r="HGL39" s="8"/>
      <c r="HGM39" s="8"/>
      <c r="HGN39" s="8"/>
      <c r="HGO39" s="8"/>
      <c r="HGP39" s="8"/>
      <c r="HGQ39" s="8"/>
      <c r="HGR39" s="8"/>
      <c r="HGS39" s="8"/>
      <c r="HGT39" s="8"/>
      <c r="HGV39" s="1"/>
      <c r="HGY39" s="3"/>
      <c r="HHA39" s="8"/>
      <c r="HHB39" s="8"/>
      <c r="HHC39" s="8"/>
      <c r="HHD39" s="8"/>
      <c r="HHE39" s="8"/>
      <c r="HHF39" s="8"/>
      <c r="HHG39" s="8"/>
      <c r="HHH39" s="8"/>
      <c r="HHI39" s="8"/>
      <c r="HHJ39" s="8"/>
      <c r="HHK39" s="8"/>
      <c r="HHL39" s="8"/>
      <c r="HHM39" s="8"/>
      <c r="HHN39" s="8"/>
      <c r="HHO39" s="8"/>
      <c r="HHP39" s="8"/>
      <c r="HHQ39" s="8"/>
      <c r="HHR39" s="8"/>
      <c r="HHS39" s="8"/>
      <c r="HHT39" s="8"/>
      <c r="HHU39" s="8"/>
      <c r="HHW39" s="1"/>
      <c r="HHZ39" s="3"/>
      <c r="HIB39" s="8"/>
      <c r="HIC39" s="8"/>
      <c r="HID39" s="8"/>
      <c r="HIE39" s="8"/>
      <c r="HIF39" s="8"/>
      <c r="HIG39" s="8"/>
      <c r="HIH39" s="8"/>
      <c r="HII39" s="8"/>
      <c r="HIJ39" s="8"/>
      <c r="HIK39" s="8"/>
      <c r="HIL39" s="8"/>
      <c r="HIM39" s="8"/>
      <c r="HIN39" s="8"/>
      <c r="HIO39" s="8"/>
      <c r="HIP39" s="8"/>
      <c r="HIQ39" s="8"/>
      <c r="HIR39" s="8"/>
      <c r="HIS39" s="8"/>
      <c r="HIT39" s="8"/>
      <c r="HIU39" s="8"/>
      <c r="HIV39" s="8"/>
      <c r="HIX39" s="1"/>
      <c r="HJA39" s="3"/>
      <c r="HJC39" s="8"/>
      <c r="HJD39" s="8"/>
      <c r="HJE39" s="8"/>
      <c r="HJF39" s="8"/>
      <c r="HJG39" s="8"/>
      <c r="HJH39" s="8"/>
      <c r="HJI39" s="8"/>
      <c r="HJJ39" s="8"/>
      <c r="HJK39" s="8"/>
      <c r="HJL39" s="8"/>
      <c r="HJM39" s="8"/>
      <c r="HJN39" s="8"/>
      <c r="HJO39" s="8"/>
      <c r="HJP39" s="8"/>
      <c r="HJQ39" s="8"/>
      <c r="HJR39" s="8"/>
      <c r="HJS39" s="8"/>
      <c r="HJT39" s="8"/>
      <c r="HJU39" s="8"/>
      <c r="HJV39" s="8"/>
      <c r="HJW39" s="8"/>
      <c r="HJY39" s="1"/>
      <c r="HKB39" s="3"/>
      <c r="HKD39" s="8"/>
      <c r="HKE39" s="8"/>
      <c r="HKF39" s="8"/>
      <c r="HKG39" s="8"/>
      <c r="HKH39" s="8"/>
      <c r="HKI39" s="8"/>
      <c r="HKJ39" s="8"/>
      <c r="HKK39" s="8"/>
      <c r="HKL39" s="8"/>
      <c r="HKM39" s="8"/>
      <c r="HKN39" s="8"/>
      <c r="HKO39" s="8"/>
      <c r="HKP39" s="8"/>
      <c r="HKQ39" s="8"/>
      <c r="HKR39" s="8"/>
      <c r="HKS39" s="8"/>
      <c r="HKT39" s="8"/>
      <c r="HKU39" s="8"/>
      <c r="HKV39" s="8"/>
      <c r="HKW39" s="8"/>
      <c r="HKX39" s="8"/>
      <c r="HKZ39" s="1"/>
      <c r="HLC39" s="3"/>
      <c r="HLE39" s="8"/>
      <c r="HLF39" s="8"/>
      <c r="HLG39" s="8"/>
      <c r="HLH39" s="8"/>
      <c r="HLI39" s="8"/>
      <c r="HLJ39" s="8"/>
      <c r="HLK39" s="8"/>
      <c r="HLL39" s="8"/>
      <c r="HLM39" s="8"/>
      <c r="HLN39" s="8"/>
      <c r="HLO39" s="8"/>
      <c r="HLP39" s="8"/>
      <c r="HLQ39" s="8"/>
      <c r="HLR39" s="8"/>
      <c r="HLS39" s="8"/>
      <c r="HLT39" s="8"/>
      <c r="HLU39" s="8"/>
      <c r="HLV39" s="8"/>
      <c r="HLW39" s="8"/>
      <c r="HLX39" s="8"/>
      <c r="HLY39" s="8"/>
      <c r="HMA39" s="1"/>
      <c r="HMD39" s="3"/>
      <c r="HMF39" s="8"/>
      <c r="HMG39" s="8"/>
      <c r="HMH39" s="8"/>
      <c r="HMI39" s="8"/>
      <c r="HMJ39" s="8"/>
      <c r="HMK39" s="8"/>
      <c r="HML39" s="8"/>
      <c r="HMM39" s="8"/>
      <c r="HMN39" s="8"/>
      <c r="HMO39" s="8"/>
      <c r="HMP39" s="8"/>
      <c r="HMQ39" s="8"/>
      <c r="HMR39" s="8"/>
      <c r="HMS39" s="8"/>
      <c r="HMT39" s="8"/>
      <c r="HMU39" s="8"/>
      <c r="HMV39" s="8"/>
      <c r="HMW39" s="8"/>
      <c r="HMX39" s="8"/>
      <c r="HMY39" s="8"/>
      <c r="HMZ39" s="8"/>
      <c r="HNB39" s="1"/>
      <c r="HNE39" s="3"/>
      <c r="HNG39" s="8"/>
      <c r="HNH39" s="8"/>
      <c r="HNI39" s="8"/>
      <c r="HNJ39" s="8"/>
      <c r="HNK39" s="8"/>
      <c r="HNL39" s="8"/>
      <c r="HNM39" s="8"/>
      <c r="HNN39" s="8"/>
      <c r="HNO39" s="8"/>
      <c r="HNP39" s="8"/>
      <c r="HNQ39" s="8"/>
      <c r="HNR39" s="8"/>
      <c r="HNS39" s="8"/>
      <c r="HNT39" s="8"/>
      <c r="HNU39" s="8"/>
      <c r="HNV39" s="8"/>
      <c r="HNW39" s="8"/>
      <c r="HNX39" s="8"/>
      <c r="HNY39" s="8"/>
      <c r="HNZ39" s="8"/>
      <c r="HOA39" s="8"/>
      <c r="HOC39" s="1"/>
      <c r="HOF39" s="3"/>
      <c r="HOH39" s="8"/>
      <c r="HOI39" s="8"/>
      <c r="HOJ39" s="8"/>
      <c r="HOK39" s="8"/>
      <c r="HOL39" s="8"/>
      <c r="HOM39" s="8"/>
      <c r="HON39" s="8"/>
      <c r="HOO39" s="8"/>
      <c r="HOP39" s="8"/>
      <c r="HOQ39" s="8"/>
      <c r="HOR39" s="8"/>
      <c r="HOS39" s="8"/>
      <c r="HOT39" s="8"/>
      <c r="HOU39" s="8"/>
      <c r="HOV39" s="8"/>
      <c r="HOW39" s="8"/>
      <c r="HOX39" s="8"/>
      <c r="HOY39" s="8"/>
      <c r="HOZ39" s="8"/>
      <c r="HPA39" s="8"/>
      <c r="HPB39" s="8"/>
      <c r="HPD39" s="1"/>
      <c r="HPG39" s="3"/>
      <c r="HPI39" s="8"/>
      <c r="HPJ39" s="8"/>
      <c r="HPK39" s="8"/>
      <c r="HPL39" s="8"/>
      <c r="HPM39" s="8"/>
      <c r="HPN39" s="8"/>
      <c r="HPO39" s="8"/>
      <c r="HPP39" s="8"/>
      <c r="HPQ39" s="8"/>
      <c r="HPR39" s="8"/>
      <c r="HPS39" s="8"/>
      <c r="HPT39" s="8"/>
      <c r="HPU39" s="8"/>
      <c r="HPV39" s="8"/>
      <c r="HPW39" s="8"/>
      <c r="HPX39" s="8"/>
      <c r="HPY39" s="8"/>
      <c r="HPZ39" s="8"/>
      <c r="HQA39" s="8"/>
      <c r="HQB39" s="8"/>
      <c r="HQC39" s="8"/>
      <c r="HQE39" s="1"/>
      <c r="HQH39" s="3"/>
      <c r="HQJ39" s="8"/>
      <c r="HQK39" s="8"/>
      <c r="HQL39" s="8"/>
      <c r="HQM39" s="8"/>
      <c r="HQN39" s="8"/>
      <c r="HQO39" s="8"/>
      <c r="HQP39" s="8"/>
      <c r="HQQ39" s="8"/>
      <c r="HQR39" s="8"/>
      <c r="HQS39" s="8"/>
      <c r="HQT39" s="8"/>
      <c r="HQU39" s="8"/>
      <c r="HQV39" s="8"/>
      <c r="HQW39" s="8"/>
      <c r="HQX39" s="8"/>
      <c r="HQY39" s="8"/>
      <c r="HQZ39" s="8"/>
      <c r="HRA39" s="8"/>
      <c r="HRB39" s="8"/>
      <c r="HRC39" s="8"/>
      <c r="HRD39" s="8"/>
      <c r="HRF39" s="1"/>
      <c r="HRI39" s="3"/>
      <c r="HRK39" s="8"/>
      <c r="HRL39" s="8"/>
      <c r="HRM39" s="8"/>
      <c r="HRN39" s="8"/>
      <c r="HRO39" s="8"/>
      <c r="HRP39" s="8"/>
      <c r="HRQ39" s="8"/>
      <c r="HRR39" s="8"/>
      <c r="HRS39" s="8"/>
      <c r="HRT39" s="8"/>
      <c r="HRU39" s="8"/>
      <c r="HRV39" s="8"/>
      <c r="HRW39" s="8"/>
      <c r="HRX39" s="8"/>
      <c r="HRY39" s="8"/>
      <c r="HRZ39" s="8"/>
      <c r="HSA39" s="8"/>
      <c r="HSB39" s="8"/>
      <c r="HSC39" s="8"/>
      <c r="HSD39" s="8"/>
      <c r="HSE39" s="8"/>
      <c r="HSG39" s="1"/>
      <c r="HSJ39" s="3"/>
      <c r="HSL39" s="8"/>
      <c r="HSM39" s="8"/>
      <c r="HSN39" s="8"/>
      <c r="HSO39" s="8"/>
      <c r="HSP39" s="8"/>
      <c r="HSQ39" s="8"/>
      <c r="HSR39" s="8"/>
      <c r="HSS39" s="8"/>
      <c r="HST39" s="8"/>
      <c r="HSU39" s="8"/>
      <c r="HSV39" s="8"/>
      <c r="HSW39" s="8"/>
      <c r="HSX39" s="8"/>
      <c r="HSY39" s="8"/>
      <c r="HSZ39" s="8"/>
      <c r="HTA39" s="8"/>
      <c r="HTB39" s="8"/>
      <c r="HTC39" s="8"/>
      <c r="HTD39" s="8"/>
      <c r="HTE39" s="8"/>
      <c r="HTF39" s="8"/>
      <c r="HTH39" s="1"/>
      <c r="HTK39" s="3"/>
      <c r="HTM39" s="8"/>
      <c r="HTN39" s="8"/>
      <c r="HTO39" s="8"/>
      <c r="HTP39" s="8"/>
      <c r="HTQ39" s="8"/>
      <c r="HTR39" s="8"/>
      <c r="HTS39" s="8"/>
      <c r="HTT39" s="8"/>
      <c r="HTU39" s="8"/>
      <c r="HTV39" s="8"/>
      <c r="HTW39" s="8"/>
      <c r="HTX39" s="8"/>
      <c r="HTY39" s="8"/>
      <c r="HTZ39" s="8"/>
      <c r="HUA39" s="8"/>
      <c r="HUB39" s="8"/>
      <c r="HUC39" s="8"/>
      <c r="HUD39" s="8"/>
      <c r="HUE39" s="8"/>
      <c r="HUF39" s="8"/>
      <c r="HUG39" s="8"/>
      <c r="HUI39" s="1"/>
      <c r="HUL39" s="3"/>
      <c r="HUN39" s="8"/>
      <c r="HUO39" s="8"/>
      <c r="HUP39" s="8"/>
      <c r="HUQ39" s="8"/>
      <c r="HUR39" s="8"/>
      <c r="HUS39" s="8"/>
      <c r="HUT39" s="8"/>
      <c r="HUU39" s="8"/>
      <c r="HUV39" s="8"/>
      <c r="HUW39" s="8"/>
      <c r="HUX39" s="8"/>
      <c r="HUY39" s="8"/>
      <c r="HUZ39" s="8"/>
      <c r="HVA39" s="8"/>
      <c r="HVB39" s="8"/>
      <c r="HVC39" s="8"/>
      <c r="HVD39" s="8"/>
      <c r="HVE39" s="8"/>
      <c r="HVF39" s="8"/>
      <c r="HVG39" s="8"/>
      <c r="HVH39" s="8"/>
      <c r="HVJ39" s="1"/>
      <c r="HVM39" s="3"/>
      <c r="HVO39" s="8"/>
      <c r="HVP39" s="8"/>
      <c r="HVQ39" s="8"/>
      <c r="HVR39" s="8"/>
      <c r="HVS39" s="8"/>
      <c r="HVT39" s="8"/>
      <c r="HVU39" s="8"/>
      <c r="HVV39" s="8"/>
      <c r="HVW39" s="8"/>
      <c r="HVX39" s="8"/>
      <c r="HVY39" s="8"/>
      <c r="HVZ39" s="8"/>
      <c r="HWA39" s="8"/>
      <c r="HWB39" s="8"/>
      <c r="HWC39" s="8"/>
      <c r="HWD39" s="8"/>
      <c r="HWE39" s="8"/>
      <c r="HWF39" s="8"/>
      <c r="HWG39" s="8"/>
      <c r="HWH39" s="8"/>
      <c r="HWI39" s="8"/>
      <c r="HWK39" s="1"/>
      <c r="HWN39" s="3"/>
      <c r="HWP39" s="8"/>
      <c r="HWQ39" s="8"/>
      <c r="HWR39" s="8"/>
      <c r="HWS39" s="8"/>
      <c r="HWT39" s="8"/>
      <c r="HWU39" s="8"/>
      <c r="HWV39" s="8"/>
      <c r="HWW39" s="8"/>
      <c r="HWX39" s="8"/>
      <c r="HWY39" s="8"/>
      <c r="HWZ39" s="8"/>
      <c r="HXA39" s="8"/>
      <c r="HXB39" s="8"/>
      <c r="HXC39" s="8"/>
      <c r="HXD39" s="8"/>
      <c r="HXE39" s="8"/>
      <c r="HXF39" s="8"/>
      <c r="HXG39" s="8"/>
      <c r="HXH39" s="8"/>
      <c r="HXI39" s="8"/>
      <c r="HXJ39" s="8"/>
      <c r="HXL39" s="1"/>
      <c r="HXO39" s="3"/>
      <c r="HXQ39" s="8"/>
      <c r="HXR39" s="8"/>
      <c r="HXS39" s="8"/>
      <c r="HXT39" s="8"/>
      <c r="HXU39" s="8"/>
      <c r="HXV39" s="8"/>
      <c r="HXW39" s="8"/>
      <c r="HXX39" s="8"/>
      <c r="HXY39" s="8"/>
      <c r="HXZ39" s="8"/>
      <c r="HYA39" s="8"/>
      <c r="HYB39" s="8"/>
      <c r="HYC39" s="8"/>
      <c r="HYD39" s="8"/>
      <c r="HYE39" s="8"/>
      <c r="HYF39" s="8"/>
      <c r="HYG39" s="8"/>
      <c r="HYH39" s="8"/>
      <c r="HYI39" s="8"/>
      <c r="HYJ39" s="8"/>
      <c r="HYK39" s="8"/>
      <c r="HYM39" s="1"/>
      <c r="HYP39" s="3"/>
      <c r="HYR39" s="8"/>
      <c r="HYS39" s="8"/>
      <c r="HYT39" s="8"/>
      <c r="HYU39" s="8"/>
      <c r="HYV39" s="8"/>
      <c r="HYW39" s="8"/>
      <c r="HYX39" s="8"/>
      <c r="HYY39" s="8"/>
      <c r="HYZ39" s="8"/>
      <c r="HZA39" s="8"/>
      <c r="HZB39" s="8"/>
      <c r="HZC39" s="8"/>
      <c r="HZD39" s="8"/>
      <c r="HZE39" s="8"/>
      <c r="HZF39" s="8"/>
      <c r="HZG39" s="8"/>
      <c r="HZH39" s="8"/>
      <c r="HZI39" s="8"/>
      <c r="HZJ39" s="8"/>
      <c r="HZK39" s="8"/>
      <c r="HZL39" s="8"/>
      <c r="HZN39" s="1"/>
      <c r="HZQ39" s="3"/>
      <c r="HZS39" s="8"/>
      <c r="HZT39" s="8"/>
      <c r="HZU39" s="8"/>
      <c r="HZV39" s="8"/>
      <c r="HZW39" s="8"/>
      <c r="HZX39" s="8"/>
      <c r="HZY39" s="8"/>
      <c r="HZZ39" s="8"/>
      <c r="IAA39" s="8"/>
      <c r="IAB39" s="8"/>
      <c r="IAC39" s="8"/>
      <c r="IAD39" s="8"/>
      <c r="IAE39" s="8"/>
      <c r="IAF39" s="8"/>
      <c r="IAG39" s="8"/>
      <c r="IAH39" s="8"/>
      <c r="IAI39" s="8"/>
      <c r="IAJ39" s="8"/>
      <c r="IAK39" s="8"/>
      <c r="IAL39" s="8"/>
      <c r="IAM39" s="8"/>
      <c r="IAO39" s="1"/>
      <c r="IAR39" s="3"/>
      <c r="IAT39" s="8"/>
      <c r="IAU39" s="8"/>
      <c r="IAV39" s="8"/>
      <c r="IAW39" s="8"/>
      <c r="IAX39" s="8"/>
      <c r="IAY39" s="8"/>
      <c r="IAZ39" s="8"/>
      <c r="IBA39" s="8"/>
      <c r="IBB39" s="8"/>
      <c r="IBC39" s="8"/>
      <c r="IBD39" s="8"/>
      <c r="IBE39" s="8"/>
      <c r="IBF39" s="8"/>
      <c r="IBG39" s="8"/>
      <c r="IBH39" s="8"/>
      <c r="IBI39" s="8"/>
      <c r="IBJ39" s="8"/>
      <c r="IBK39" s="8"/>
      <c r="IBL39" s="8"/>
      <c r="IBM39" s="8"/>
      <c r="IBN39" s="8"/>
      <c r="IBP39" s="1"/>
      <c r="IBS39" s="3"/>
      <c r="IBU39" s="8"/>
      <c r="IBV39" s="8"/>
      <c r="IBW39" s="8"/>
      <c r="IBX39" s="8"/>
      <c r="IBY39" s="8"/>
      <c r="IBZ39" s="8"/>
      <c r="ICA39" s="8"/>
      <c r="ICB39" s="8"/>
      <c r="ICC39" s="8"/>
      <c r="ICD39" s="8"/>
      <c r="ICE39" s="8"/>
      <c r="ICF39" s="8"/>
      <c r="ICG39" s="8"/>
      <c r="ICH39" s="8"/>
      <c r="ICI39" s="8"/>
      <c r="ICJ39" s="8"/>
      <c r="ICK39" s="8"/>
      <c r="ICL39" s="8"/>
      <c r="ICM39" s="8"/>
      <c r="ICN39" s="8"/>
      <c r="ICO39" s="8"/>
      <c r="ICQ39" s="1"/>
      <c r="ICT39" s="3"/>
      <c r="ICV39" s="8"/>
      <c r="ICW39" s="8"/>
      <c r="ICX39" s="8"/>
      <c r="ICY39" s="8"/>
      <c r="ICZ39" s="8"/>
      <c r="IDA39" s="8"/>
      <c r="IDB39" s="8"/>
      <c r="IDC39" s="8"/>
      <c r="IDD39" s="8"/>
      <c r="IDE39" s="8"/>
      <c r="IDF39" s="8"/>
      <c r="IDG39" s="8"/>
      <c r="IDH39" s="8"/>
      <c r="IDI39" s="8"/>
      <c r="IDJ39" s="8"/>
      <c r="IDK39" s="8"/>
      <c r="IDL39" s="8"/>
      <c r="IDM39" s="8"/>
      <c r="IDN39" s="8"/>
      <c r="IDO39" s="8"/>
      <c r="IDP39" s="8"/>
      <c r="IDR39" s="1"/>
      <c r="IDU39" s="3"/>
      <c r="IDW39" s="8"/>
      <c r="IDX39" s="8"/>
      <c r="IDY39" s="8"/>
      <c r="IDZ39" s="8"/>
      <c r="IEA39" s="8"/>
      <c r="IEB39" s="8"/>
      <c r="IEC39" s="8"/>
      <c r="IED39" s="8"/>
      <c r="IEE39" s="8"/>
      <c r="IEF39" s="8"/>
      <c r="IEG39" s="8"/>
      <c r="IEH39" s="8"/>
      <c r="IEI39" s="8"/>
      <c r="IEJ39" s="8"/>
      <c r="IEK39" s="8"/>
      <c r="IEL39" s="8"/>
      <c r="IEM39" s="8"/>
      <c r="IEN39" s="8"/>
      <c r="IEO39" s="8"/>
      <c r="IEP39" s="8"/>
      <c r="IEQ39" s="8"/>
      <c r="IES39" s="1"/>
      <c r="IEV39" s="3"/>
      <c r="IEX39" s="8"/>
      <c r="IEY39" s="8"/>
      <c r="IEZ39" s="8"/>
      <c r="IFA39" s="8"/>
      <c r="IFB39" s="8"/>
      <c r="IFC39" s="8"/>
      <c r="IFD39" s="8"/>
      <c r="IFE39" s="8"/>
      <c r="IFF39" s="8"/>
      <c r="IFG39" s="8"/>
      <c r="IFH39" s="8"/>
      <c r="IFI39" s="8"/>
      <c r="IFJ39" s="8"/>
      <c r="IFK39" s="8"/>
      <c r="IFL39" s="8"/>
      <c r="IFM39" s="8"/>
      <c r="IFN39" s="8"/>
      <c r="IFO39" s="8"/>
      <c r="IFP39" s="8"/>
      <c r="IFQ39" s="8"/>
      <c r="IFR39" s="8"/>
      <c r="IFT39" s="1"/>
      <c r="IFW39" s="3"/>
      <c r="IFY39" s="8"/>
      <c r="IFZ39" s="8"/>
      <c r="IGA39" s="8"/>
      <c r="IGB39" s="8"/>
      <c r="IGC39" s="8"/>
      <c r="IGD39" s="8"/>
      <c r="IGE39" s="8"/>
      <c r="IGF39" s="8"/>
      <c r="IGG39" s="8"/>
      <c r="IGH39" s="8"/>
      <c r="IGI39" s="8"/>
      <c r="IGJ39" s="8"/>
      <c r="IGK39" s="8"/>
      <c r="IGL39" s="8"/>
      <c r="IGM39" s="8"/>
      <c r="IGN39" s="8"/>
      <c r="IGO39" s="8"/>
      <c r="IGP39" s="8"/>
      <c r="IGQ39" s="8"/>
      <c r="IGR39" s="8"/>
      <c r="IGS39" s="8"/>
      <c r="IGU39" s="1"/>
      <c r="IGX39" s="3"/>
      <c r="IGZ39" s="8"/>
      <c r="IHA39" s="8"/>
      <c r="IHB39" s="8"/>
      <c r="IHC39" s="8"/>
      <c r="IHD39" s="8"/>
      <c r="IHE39" s="8"/>
      <c r="IHF39" s="8"/>
      <c r="IHG39" s="8"/>
      <c r="IHH39" s="8"/>
      <c r="IHI39" s="8"/>
      <c r="IHJ39" s="8"/>
      <c r="IHK39" s="8"/>
      <c r="IHL39" s="8"/>
      <c r="IHM39" s="8"/>
      <c r="IHN39" s="8"/>
      <c r="IHO39" s="8"/>
      <c r="IHP39" s="8"/>
      <c r="IHQ39" s="8"/>
      <c r="IHR39" s="8"/>
      <c r="IHS39" s="8"/>
      <c r="IHT39" s="8"/>
      <c r="IHV39" s="1"/>
      <c r="IHY39" s="3"/>
      <c r="IIA39" s="8"/>
      <c r="IIB39" s="8"/>
      <c r="IIC39" s="8"/>
      <c r="IID39" s="8"/>
      <c r="IIE39" s="8"/>
      <c r="IIF39" s="8"/>
      <c r="IIG39" s="8"/>
      <c r="IIH39" s="8"/>
      <c r="III39" s="8"/>
      <c r="IIJ39" s="8"/>
      <c r="IIK39" s="8"/>
      <c r="IIL39" s="8"/>
      <c r="IIM39" s="8"/>
      <c r="IIN39" s="8"/>
      <c r="IIO39" s="8"/>
      <c r="IIP39" s="8"/>
      <c r="IIQ39" s="8"/>
      <c r="IIR39" s="8"/>
      <c r="IIS39" s="8"/>
      <c r="IIT39" s="8"/>
      <c r="IIU39" s="8"/>
      <c r="IIW39" s="1"/>
      <c r="IIZ39" s="3"/>
      <c r="IJB39" s="8"/>
      <c r="IJC39" s="8"/>
      <c r="IJD39" s="8"/>
      <c r="IJE39" s="8"/>
      <c r="IJF39" s="8"/>
      <c r="IJG39" s="8"/>
      <c r="IJH39" s="8"/>
      <c r="IJI39" s="8"/>
      <c r="IJJ39" s="8"/>
      <c r="IJK39" s="8"/>
      <c r="IJL39" s="8"/>
      <c r="IJM39" s="8"/>
      <c r="IJN39" s="8"/>
      <c r="IJO39" s="8"/>
      <c r="IJP39" s="8"/>
      <c r="IJQ39" s="8"/>
      <c r="IJR39" s="8"/>
      <c r="IJS39" s="8"/>
      <c r="IJT39" s="8"/>
      <c r="IJU39" s="8"/>
      <c r="IJV39" s="8"/>
      <c r="IJX39" s="1"/>
      <c r="IKA39" s="3"/>
      <c r="IKC39" s="8"/>
      <c r="IKD39" s="8"/>
      <c r="IKE39" s="8"/>
      <c r="IKF39" s="8"/>
      <c r="IKG39" s="8"/>
      <c r="IKH39" s="8"/>
      <c r="IKI39" s="8"/>
      <c r="IKJ39" s="8"/>
      <c r="IKK39" s="8"/>
      <c r="IKL39" s="8"/>
      <c r="IKM39" s="8"/>
      <c r="IKN39" s="8"/>
      <c r="IKO39" s="8"/>
      <c r="IKP39" s="8"/>
      <c r="IKQ39" s="8"/>
      <c r="IKR39" s="8"/>
      <c r="IKS39" s="8"/>
      <c r="IKT39" s="8"/>
      <c r="IKU39" s="8"/>
      <c r="IKV39" s="8"/>
      <c r="IKW39" s="8"/>
      <c r="IKY39" s="1"/>
      <c r="ILB39" s="3"/>
      <c r="ILD39" s="8"/>
      <c r="ILE39" s="8"/>
      <c r="ILF39" s="8"/>
      <c r="ILG39" s="8"/>
      <c r="ILH39" s="8"/>
      <c r="ILI39" s="8"/>
      <c r="ILJ39" s="8"/>
      <c r="ILK39" s="8"/>
      <c r="ILL39" s="8"/>
      <c r="ILM39" s="8"/>
      <c r="ILN39" s="8"/>
      <c r="ILO39" s="8"/>
      <c r="ILP39" s="8"/>
      <c r="ILQ39" s="8"/>
      <c r="ILR39" s="8"/>
      <c r="ILS39" s="8"/>
      <c r="ILT39" s="8"/>
      <c r="ILU39" s="8"/>
      <c r="ILV39" s="8"/>
      <c r="ILW39" s="8"/>
      <c r="ILX39" s="8"/>
      <c r="ILZ39" s="1"/>
      <c r="IMC39" s="3"/>
      <c r="IME39" s="8"/>
      <c r="IMF39" s="8"/>
      <c r="IMG39" s="8"/>
      <c r="IMH39" s="8"/>
      <c r="IMI39" s="8"/>
      <c r="IMJ39" s="8"/>
      <c r="IMK39" s="8"/>
      <c r="IML39" s="8"/>
      <c r="IMM39" s="8"/>
      <c r="IMN39" s="8"/>
      <c r="IMO39" s="8"/>
      <c r="IMP39" s="8"/>
      <c r="IMQ39" s="8"/>
      <c r="IMR39" s="8"/>
      <c r="IMS39" s="8"/>
      <c r="IMT39" s="8"/>
      <c r="IMU39" s="8"/>
      <c r="IMV39" s="8"/>
      <c r="IMW39" s="8"/>
      <c r="IMX39" s="8"/>
      <c r="IMY39" s="8"/>
      <c r="INA39" s="1"/>
      <c r="IND39" s="3"/>
      <c r="INF39" s="8"/>
      <c r="ING39" s="8"/>
      <c r="INH39" s="8"/>
      <c r="INI39" s="8"/>
      <c r="INJ39" s="8"/>
      <c r="INK39" s="8"/>
      <c r="INL39" s="8"/>
      <c r="INM39" s="8"/>
      <c r="INN39" s="8"/>
      <c r="INO39" s="8"/>
      <c r="INP39" s="8"/>
      <c r="INQ39" s="8"/>
      <c r="INR39" s="8"/>
      <c r="INS39" s="8"/>
      <c r="INT39" s="8"/>
      <c r="INU39" s="8"/>
      <c r="INV39" s="8"/>
      <c r="INW39" s="8"/>
      <c r="INX39" s="8"/>
      <c r="INY39" s="8"/>
      <c r="INZ39" s="8"/>
      <c r="IOB39" s="1"/>
      <c r="IOE39" s="3"/>
      <c r="IOG39" s="8"/>
      <c r="IOH39" s="8"/>
      <c r="IOI39" s="8"/>
      <c r="IOJ39" s="8"/>
      <c r="IOK39" s="8"/>
      <c r="IOL39" s="8"/>
      <c r="IOM39" s="8"/>
      <c r="ION39" s="8"/>
      <c r="IOO39" s="8"/>
      <c r="IOP39" s="8"/>
      <c r="IOQ39" s="8"/>
      <c r="IOR39" s="8"/>
      <c r="IOS39" s="8"/>
      <c r="IOT39" s="8"/>
      <c r="IOU39" s="8"/>
      <c r="IOV39" s="8"/>
      <c r="IOW39" s="8"/>
      <c r="IOX39" s="8"/>
      <c r="IOY39" s="8"/>
      <c r="IOZ39" s="8"/>
      <c r="IPA39" s="8"/>
      <c r="IPC39" s="1"/>
      <c r="IPF39" s="3"/>
      <c r="IPH39" s="8"/>
      <c r="IPI39" s="8"/>
      <c r="IPJ39" s="8"/>
      <c r="IPK39" s="8"/>
      <c r="IPL39" s="8"/>
      <c r="IPM39" s="8"/>
      <c r="IPN39" s="8"/>
      <c r="IPO39" s="8"/>
      <c r="IPP39" s="8"/>
      <c r="IPQ39" s="8"/>
      <c r="IPR39" s="8"/>
      <c r="IPS39" s="8"/>
      <c r="IPT39" s="8"/>
      <c r="IPU39" s="8"/>
      <c r="IPV39" s="8"/>
      <c r="IPW39" s="8"/>
      <c r="IPX39" s="8"/>
      <c r="IPY39" s="8"/>
      <c r="IPZ39" s="8"/>
      <c r="IQA39" s="8"/>
      <c r="IQB39" s="8"/>
      <c r="IQD39" s="1"/>
      <c r="IQG39" s="3"/>
      <c r="IQI39" s="8"/>
      <c r="IQJ39" s="8"/>
      <c r="IQK39" s="8"/>
      <c r="IQL39" s="8"/>
      <c r="IQM39" s="8"/>
      <c r="IQN39" s="8"/>
      <c r="IQO39" s="8"/>
      <c r="IQP39" s="8"/>
      <c r="IQQ39" s="8"/>
      <c r="IQR39" s="8"/>
      <c r="IQS39" s="8"/>
      <c r="IQT39" s="8"/>
      <c r="IQU39" s="8"/>
      <c r="IQV39" s="8"/>
      <c r="IQW39" s="8"/>
      <c r="IQX39" s="8"/>
      <c r="IQY39" s="8"/>
      <c r="IQZ39" s="8"/>
      <c r="IRA39" s="8"/>
      <c r="IRB39" s="8"/>
      <c r="IRC39" s="8"/>
      <c r="IRE39" s="1"/>
      <c r="IRH39" s="3"/>
      <c r="IRJ39" s="8"/>
      <c r="IRK39" s="8"/>
      <c r="IRL39" s="8"/>
      <c r="IRM39" s="8"/>
      <c r="IRN39" s="8"/>
      <c r="IRO39" s="8"/>
      <c r="IRP39" s="8"/>
      <c r="IRQ39" s="8"/>
      <c r="IRR39" s="8"/>
      <c r="IRS39" s="8"/>
      <c r="IRT39" s="8"/>
      <c r="IRU39" s="8"/>
      <c r="IRV39" s="8"/>
      <c r="IRW39" s="8"/>
      <c r="IRX39" s="8"/>
      <c r="IRY39" s="8"/>
      <c r="IRZ39" s="8"/>
      <c r="ISA39" s="8"/>
      <c r="ISB39" s="8"/>
      <c r="ISC39" s="8"/>
      <c r="ISD39" s="8"/>
      <c r="ISF39" s="1"/>
      <c r="ISI39" s="3"/>
      <c r="ISK39" s="8"/>
      <c r="ISL39" s="8"/>
      <c r="ISM39" s="8"/>
      <c r="ISN39" s="8"/>
      <c r="ISO39" s="8"/>
      <c r="ISP39" s="8"/>
      <c r="ISQ39" s="8"/>
      <c r="ISR39" s="8"/>
      <c r="ISS39" s="8"/>
      <c r="IST39" s="8"/>
      <c r="ISU39" s="8"/>
      <c r="ISV39" s="8"/>
      <c r="ISW39" s="8"/>
      <c r="ISX39" s="8"/>
      <c r="ISY39" s="8"/>
      <c r="ISZ39" s="8"/>
      <c r="ITA39" s="8"/>
      <c r="ITB39" s="8"/>
      <c r="ITC39" s="8"/>
      <c r="ITD39" s="8"/>
      <c r="ITE39" s="8"/>
      <c r="ITG39" s="1"/>
      <c r="ITJ39" s="3"/>
      <c r="ITL39" s="8"/>
      <c r="ITM39" s="8"/>
      <c r="ITN39" s="8"/>
      <c r="ITO39" s="8"/>
      <c r="ITP39" s="8"/>
      <c r="ITQ39" s="8"/>
      <c r="ITR39" s="8"/>
      <c r="ITS39" s="8"/>
      <c r="ITT39" s="8"/>
      <c r="ITU39" s="8"/>
      <c r="ITV39" s="8"/>
      <c r="ITW39" s="8"/>
      <c r="ITX39" s="8"/>
      <c r="ITY39" s="8"/>
      <c r="ITZ39" s="8"/>
      <c r="IUA39" s="8"/>
      <c r="IUB39" s="8"/>
      <c r="IUC39" s="8"/>
      <c r="IUD39" s="8"/>
      <c r="IUE39" s="8"/>
      <c r="IUF39" s="8"/>
      <c r="IUH39" s="1"/>
      <c r="IUK39" s="3"/>
      <c r="IUM39" s="8"/>
      <c r="IUN39" s="8"/>
      <c r="IUO39" s="8"/>
      <c r="IUP39" s="8"/>
      <c r="IUQ39" s="8"/>
      <c r="IUR39" s="8"/>
      <c r="IUS39" s="8"/>
      <c r="IUT39" s="8"/>
      <c r="IUU39" s="8"/>
      <c r="IUV39" s="8"/>
      <c r="IUW39" s="8"/>
      <c r="IUX39" s="8"/>
      <c r="IUY39" s="8"/>
      <c r="IUZ39" s="8"/>
      <c r="IVA39" s="8"/>
      <c r="IVB39" s="8"/>
      <c r="IVC39" s="8"/>
      <c r="IVD39" s="8"/>
      <c r="IVE39" s="8"/>
      <c r="IVF39" s="8"/>
      <c r="IVG39" s="8"/>
      <c r="IVI39" s="1"/>
      <c r="IVL39" s="3"/>
      <c r="IVN39" s="8"/>
      <c r="IVO39" s="8"/>
      <c r="IVP39" s="8"/>
      <c r="IVQ39" s="8"/>
      <c r="IVR39" s="8"/>
      <c r="IVS39" s="8"/>
      <c r="IVT39" s="8"/>
      <c r="IVU39" s="8"/>
      <c r="IVV39" s="8"/>
      <c r="IVW39" s="8"/>
      <c r="IVX39" s="8"/>
      <c r="IVY39" s="8"/>
      <c r="IVZ39" s="8"/>
      <c r="IWA39" s="8"/>
      <c r="IWB39" s="8"/>
      <c r="IWC39" s="8"/>
      <c r="IWD39" s="8"/>
      <c r="IWE39" s="8"/>
      <c r="IWF39" s="8"/>
      <c r="IWG39" s="8"/>
      <c r="IWH39" s="8"/>
      <c r="IWJ39" s="1"/>
      <c r="IWM39" s="3"/>
      <c r="IWO39" s="8"/>
      <c r="IWP39" s="8"/>
      <c r="IWQ39" s="8"/>
      <c r="IWR39" s="8"/>
      <c r="IWS39" s="8"/>
      <c r="IWT39" s="8"/>
      <c r="IWU39" s="8"/>
      <c r="IWV39" s="8"/>
      <c r="IWW39" s="8"/>
      <c r="IWX39" s="8"/>
      <c r="IWY39" s="8"/>
      <c r="IWZ39" s="8"/>
      <c r="IXA39" s="8"/>
      <c r="IXB39" s="8"/>
      <c r="IXC39" s="8"/>
      <c r="IXD39" s="8"/>
      <c r="IXE39" s="8"/>
      <c r="IXF39" s="8"/>
      <c r="IXG39" s="8"/>
      <c r="IXH39" s="8"/>
      <c r="IXI39" s="8"/>
      <c r="IXK39" s="1"/>
      <c r="IXN39" s="3"/>
      <c r="IXP39" s="8"/>
      <c r="IXQ39" s="8"/>
      <c r="IXR39" s="8"/>
      <c r="IXS39" s="8"/>
      <c r="IXT39" s="8"/>
      <c r="IXU39" s="8"/>
      <c r="IXV39" s="8"/>
      <c r="IXW39" s="8"/>
      <c r="IXX39" s="8"/>
      <c r="IXY39" s="8"/>
      <c r="IXZ39" s="8"/>
      <c r="IYA39" s="8"/>
      <c r="IYB39" s="8"/>
      <c r="IYC39" s="8"/>
      <c r="IYD39" s="8"/>
      <c r="IYE39" s="8"/>
      <c r="IYF39" s="8"/>
      <c r="IYG39" s="8"/>
      <c r="IYH39" s="8"/>
      <c r="IYI39" s="8"/>
      <c r="IYJ39" s="8"/>
      <c r="IYL39" s="1"/>
      <c r="IYO39" s="3"/>
      <c r="IYQ39" s="8"/>
      <c r="IYR39" s="8"/>
      <c r="IYS39" s="8"/>
      <c r="IYT39" s="8"/>
      <c r="IYU39" s="8"/>
      <c r="IYV39" s="8"/>
      <c r="IYW39" s="8"/>
      <c r="IYX39" s="8"/>
      <c r="IYY39" s="8"/>
      <c r="IYZ39" s="8"/>
      <c r="IZA39" s="8"/>
      <c r="IZB39" s="8"/>
      <c r="IZC39" s="8"/>
      <c r="IZD39" s="8"/>
      <c r="IZE39" s="8"/>
      <c r="IZF39" s="8"/>
      <c r="IZG39" s="8"/>
      <c r="IZH39" s="8"/>
      <c r="IZI39" s="8"/>
      <c r="IZJ39" s="8"/>
      <c r="IZK39" s="8"/>
      <c r="IZM39" s="1"/>
      <c r="IZP39" s="3"/>
      <c r="IZR39" s="8"/>
      <c r="IZS39" s="8"/>
      <c r="IZT39" s="8"/>
      <c r="IZU39" s="8"/>
      <c r="IZV39" s="8"/>
      <c r="IZW39" s="8"/>
      <c r="IZX39" s="8"/>
      <c r="IZY39" s="8"/>
      <c r="IZZ39" s="8"/>
      <c r="JAA39" s="8"/>
      <c r="JAB39" s="8"/>
      <c r="JAC39" s="8"/>
      <c r="JAD39" s="8"/>
      <c r="JAE39" s="8"/>
      <c r="JAF39" s="8"/>
      <c r="JAG39" s="8"/>
      <c r="JAH39" s="8"/>
      <c r="JAI39" s="8"/>
      <c r="JAJ39" s="8"/>
      <c r="JAK39" s="8"/>
      <c r="JAL39" s="8"/>
      <c r="JAN39" s="1"/>
      <c r="JAQ39" s="3"/>
      <c r="JAS39" s="8"/>
      <c r="JAT39" s="8"/>
      <c r="JAU39" s="8"/>
      <c r="JAV39" s="8"/>
      <c r="JAW39" s="8"/>
      <c r="JAX39" s="8"/>
      <c r="JAY39" s="8"/>
      <c r="JAZ39" s="8"/>
      <c r="JBA39" s="8"/>
      <c r="JBB39" s="8"/>
      <c r="JBC39" s="8"/>
      <c r="JBD39" s="8"/>
      <c r="JBE39" s="8"/>
      <c r="JBF39" s="8"/>
      <c r="JBG39" s="8"/>
      <c r="JBH39" s="8"/>
      <c r="JBI39" s="8"/>
      <c r="JBJ39" s="8"/>
      <c r="JBK39" s="8"/>
      <c r="JBL39" s="8"/>
      <c r="JBM39" s="8"/>
      <c r="JBO39" s="1"/>
      <c r="JBR39" s="3"/>
      <c r="JBT39" s="8"/>
      <c r="JBU39" s="8"/>
      <c r="JBV39" s="8"/>
      <c r="JBW39" s="8"/>
      <c r="JBX39" s="8"/>
      <c r="JBY39" s="8"/>
      <c r="JBZ39" s="8"/>
      <c r="JCA39" s="8"/>
      <c r="JCB39" s="8"/>
      <c r="JCC39" s="8"/>
      <c r="JCD39" s="8"/>
      <c r="JCE39" s="8"/>
      <c r="JCF39" s="8"/>
      <c r="JCG39" s="8"/>
      <c r="JCH39" s="8"/>
      <c r="JCI39" s="8"/>
      <c r="JCJ39" s="8"/>
      <c r="JCK39" s="8"/>
      <c r="JCL39" s="8"/>
      <c r="JCM39" s="8"/>
      <c r="JCN39" s="8"/>
      <c r="JCP39" s="1"/>
      <c r="JCS39" s="3"/>
      <c r="JCU39" s="8"/>
      <c r="JCV39" s="8"/>
      <c r="JCW39" s="8"/>
      <c r="JCX39" s="8"/>
      <c r="JCY39" s="8"/>
      <c r="JCZ39" s="8"/>
      <c r="JDA39" s="8"/>
      <c r="JDB39" s="8"/>
      <c r="JDC39" s="8"/>
      <c r="JDD39" s="8"/>
      <c r="JDE39" s="8"/>
      <c r="JDF39" s="8"/>
      <c r="JDG39" s="8"/>
      <c r="JDH39" s="8"/>
      <c r="JDI39" s="8"/>
      <c r="JDJ39" s="8"/>
      <c r="JDK39" s="8"/>
      <c r="JDL39" s="8"/>
      <c r="JDM39" s="8"/>
      <c r="JDN39" s="8"/>
      <c r="JDO39" s="8"/>
      <c r="JDQ39" s="1"/>
      <c r="JDT39" s="3"/>
      <c r="JDV39" s="8"/>
      <c r="JDW39" s="8"/>
      <c r="JDX39" s="8"/>
      <c r="JDY39" s="8"/>
      <c r="JDZ39" s="8"/>
      <c r="JEA39" s="8"/>
      <c r="JEB39" s="8"/>
      <c r="JEC39" s="8"/>
      <c r="JED39" s="8"/>
      <c r="JEE39" s="8"/>
      <c r="JEF39" s="8"/>
      <c r="JEG39" s="8"/>
      <c r="JEH39" s="8"/>
      <c r="JEI39" s="8"/>
      <c r="JEJ39" s="8"/>
      <c r="JEK39" s="8"/>
      <c r="JEL39" s="8"/>
      <c r="JEM39" s="8"/>
      <c r="JEN39" s="8"/>
      <c r="JEO39" s="8"/>
      <c r="JEP39" s="8"/>
      <c r="JER39" s="1"/>
      <c r="JEU39" s="3"/>
      <c r="JEW39" s="8"/>
      <c r="JEX39" s="8"/>
      <c r="JEY39" s="8"/>
      <c r="JEZ39" s="8"/>
      <c r="JFA39" s="8"/>
      <c r="JFB39" s="8"/>
      <c r="JFC39" s="8"/>
      <c r="JFD39" s="8"/>
      <c r="JFE39" s="8"/>
      <c r="JFF39" s="8"/>
      <c r="JFG39" s="8"/>
      <c r="JFH39" s="8"/>
      <c r="JFI39" s="8"/>
      <c r="JFJ39" s="8"/>
      <c r="JFK39" s="8"/>
      <c r="JFL39" s="8"/>
      <c r="JFM39" s="8"/>
      <c r="JFN39" s="8"/>
      <c r="JFO39" s="8"/>
      <c r="JFP39" s="8"/>
      <c r="JFQ39" s="8"/>
      <c r="JFS39" s="1"/>
      <c r="JFV39" s="3"/>
      <c r="JFX39" s="8"/>
      <c r="JFY39" s="8"/>
      <c r="JFZ39" s="8"/>
      <c r="JGA39" s="8"/>
      <c r="JGB39" s="8"/>
      <c r="JGC39" s="8"/>
      <c r="JGD39" s="8"/>
      <c r="JGE39" s="8"/>
      <c r="JGF39" s="8"/>
      <c r="JGG39" s="8"/>
      <c r="JGH39" s="8"/>
      <c r="JGI39" s="8"/>
      <c r="JGJ39" s="8"/>
      <c r="JGK39" s="8"/>
      <c r="JGL39" s="8"/>
      <c r="JGM39" s="8"/>
      <c r="JGN39" s="8"/>
      <c r="JGO39" s="8"/>
      <c r="JGP39" s="8"/>
      <c r="JGQ39" s="8"/>
      <c r="JGR39" s="8"/>
      <c r="JGT39" s="1"/>
      <c r="JGW39" s="3"/>
      <c r="JGY39" s="8"/>
      <c r="JGZ39" s="8"/>
      <c r="JHA39" s="8"/>
      <c r="JHB39" s="8"/>
      <c r="JHC39" s="8"/>
      <c r="JHD39" s="8"/>
      <c r="JHE39" s="8"/>
      <c r="JHF39" s="8"/>
      <c r="JHG39" s="8"/>
      <c r="JHH39" s="8"/>
      <c r="JHI39" s="8"/>
      <c r="JHJ39" s="8"/>
      <c r="JHK39" s="8"/>
      <c r="JHL39" s="8"/>
      <c r="JHM39" s="8"/>
      <c r="JHN39" s="8"/>
      <c r="JHO39" s="8"/>
      <c r="JHP39" s="8"/>
      <c r="JHQ39" s="8"/>
      <c r="JHR39" s="8"/>
      <c r="JHS39" s="8"/>
      <c r="JHU39" s="1"/>
      <c r="JHX39" s="3"/>
      <c r="JHZ39" s="8"/>
      <c r="JIA39" s="8"/>
      <c r="JIB39" s="8"/>
      <c r="JIC39" s="8"/>
      <c r="JID39" s="8"/>
      <c r="JIE39" s="8"/>
      <c r="JIF39" s="8"/>
      <c r="JIG39" s="8"/>
      <c r="JIH39" s="8"/>
      <c r="JII39" s="8"/>
      <c r="JIJ39" s="8"/>
      <c r="JIK39" s="8"/>
      <c r="JIL39" s="8"/>
      <c r="JIM39" s="8"/>
      <c r="JIN39" s="8"/>
      <c r="JIO39" s="8"/>
      <c r="JIP39" s="8"/>
      <c r="JIQ39" s="8"/>
      <c r="JIR39" s="8"/>
      <c r="JIS39" s="8"/>
      <c r="JIT39" s="8"/>
      <c r="JIV39" s="1"/>
      <c r="JIY39" s="3"/>
      <c r="JJA39" s="8"/>
      <c r="JJB39" s="8"/>
      <c r="JJC39" s="8"/>
      <c r="JJD39" s="8"/>
      <c r="JJE39" s="8"/>
      <c r="JJF39" s="8"/>
      <c r="JJG39" s="8"/>
      <c r="JJH39" s="8"/>
      <c r="JJI39" s="8"/>
      <c r="JJJ39" s="8"/>
      <c r="JJK39" s="8"/>
      <c r="JJL39" s="8"/>
      <c r="JJM39" s="8"/>
      <c r="JJN39" s="8"/>
      <c r="JJO39" s="8"/>
      <c r="JJP39" s="8"/>
      <c r="JJQ39" s="8"/>
      <c r="JJR39" s="8"/>
      <c r="JJS39" s="8"/>
      <c r="JJT39" s="8"/>
      <c r="JJU39" s="8"/>
      <c r="JJW39" s="1"/>
      <c r="JJZ39" s="3"/>
      <c r="JKB39" s="8"/>
      <c r="JKC39" s="8"/>
      <c r="JKD39" s="8"/>
      <c r="JKE39" s="8"/>
      <c r="JKF39" s="8"/>
      <c r="JKG39" s="8"/>
      <c r="JKH39" s="8"/>
      <c r="JKI39" s="8"/>
      <c r="JKJ39" s="8"/>
      <c r="JKK39" s="8"/>
      <c r="JKL39" s="8"/>
      <c r="JKM39" s="8"/>
      <c r="JKN39" s="8"/>
      <c r="JKO39" s="8"/>
      <c r="JKP39" s="8"/>
      <c r="JKQ39" s="8"/>
      <c r="JKR39" s="8"/>
      <c r="JKS39" s="8"/>
      <c r="JKT39" s="8"/>
      <c r="JKU39" s="8"/>
      <c r="JKV39" s="8"/>
      <c r="JKX39" s="1"/>
      <c r="JLA39" s="3"/>
      <c r="JLC39" s="8"/>
      <c r="JLD39" s="8"/>
      <c r="JLE39" s="8"/>
      <c r="JLF39" s="8"/>
      <c r="JLG39" s="8"/>
      <c r="JLH39" s="8"/>
      <c r="JLI39" s="8"/>
      <c r="JLJ39" s="8"/>
      <c r="JLK39" s="8"/>
      <c r="JLL39" s="8"/>
      <c r="JLM39" s="8"/>
      <c r="JLN39" s="8"/>
      <c r="JLO39" s="8"/>
      <c r="JLP39" s="8"/>
      <c r="JLQ39" s="8"/>
      <c r="JLR39" s="8"/>
      <c r="JLS39" s="8"/>
      <c r="JLT39" s="8"/>
      <c r="JLU39" s="8"/>
      <c r="JLV39" s="8"/>
      <c r="JLW39" s="8"/>
      <c r="JLY39" s="1"/>
      <c r="JMB39" s="3"/>
      <c r="JMD39" s="8"/>
      <c r="JME39" s="8"/>
      <c r="JMF39" s="8"/>
      <c r="JMG39" s="8"/>
      <c r="JMH39" s="8"/>
      <c r="JMI39" s="8"/>
      <c r="JMJ39" s="8"/>
      <c r="JMK39" s="8"/>
      <c r="JML39" s="8"/>
      <c r="JMM39" s="8"/>
      <c r="JMN39" s="8"/>
      <c r="JMO39" s="8"/>
      <c r="JMP39" s="8"/>
      <c r="JMQ39" s="8"/>
      <c r="JMR39" s="8"/>
      <c r="JMS39" s="8"/>
      <c r="JMT39" s="8"/>
      <c r="JMU39" s="8"/>
      <c r="JMV39" s="8"/>
      <c r="JMW39" s="8"/>
      <c r="JMX39" s="8"/>
      <c r="JMZ39" s="1"/>
      <c r="JNC39" s="3"/>
      <c r="JNE39" s="8"/>
      <c r="JNF39" s="8"/>
      <c r="JNG39" s="8"/>
      <c r="JNH39" s="8"/>
      <c r="JNI39" s="8"/>
      <c r="JNJ39" s="8"/>
      <c r="JNK39" s="8"/>
      <c r="JNL39" s="8"/>
      <c r="JNM39" s="8"/>
      <c r="JNN39" s="8"/>
      <c r="JNO39" s="8"/>
      <c r="JNP39" s="8"/>
      <c r="JNQ39" s="8"/>
      <c r="JNR39" s="8"/>
      <c r="JNS39" s="8"/>
      <c r="JNT39" s="8"/>
      <c r="JNU39" s="8"/>
      <c r="JNV39" s="8"/>
      <c r="JNW39" s="8"/>
      <c r="JNX39" s="8"/>
      <c r="JNY39" s="8"/>
      <c r="JOA39" s="1"/>
      <c r="JOD39" s="3"/>
      <c r="JOF39" s="8"/>
      <c r="JOG39" s="8"/>
      <c r="JOH39" s="8"/>
      <c r="JOI39" s="8"/>
      <c r="JOJ39" s="8"/>
      <c r="JOK39" s="8"/>
      <c r="JOL39" s="8"/>
      <c r="JOM39" s="8"/>
      <c r="JON39" s="8"/>
      <c r="JOO39" s="8"/>
      <c r="JOP39" s="8"/>
      <c r="JOQ39" s="8"/>
      <c r="JOR39" s="8"/>
      <c r="JOS39" s="8"/>
      <c r="JOT39" s="8"/>
      <c r="JOU39" s="8"/>
      <c r="JOV39" s="8"/>
      <c r="JOW39" s="8"/>
      <c r="JOX39" s="8"/>
      <c r="JOY39" s="8"/>
      <c r="JOZ39" s="8"/>
      <c r="JPB39" s="1"/>
      <c r="JPE39" s="3"/>
      <c r="JPG39" s="8"/>
      <c r="JPH39" s="8"/>
      <c r="JPI39" s="8"/>
      <c r="JPJ39" s="8"/>
      <c r="JPK39" s="8"/>
      <c r="JPL39" s="8"/>
      <c r="JPM39" s="8"/>
      <c r="JPN39" s="8"/>
      <c r="JPO39" s="8"/>
      <c r="JPP39" s="8"/>
      <c r="JPQ39" s="8"/>
      <c r="JPR39" s="8"/>
      <c r="JPS39" s="8"/>
      <c r="JPT39" s="8"/>
      <c r="JPU39" s="8"/>
      <c r="JPV39" s="8"/>
      <c r="JPW39" s="8"/>
      <c r="JPX39" s="8"/>
      <c r="JPY39" s="8"/>
      <c r="JPZ39" s="8"/>
      <c r="JQA39" s="8"/>
      <c r="JQC39" s="1"/>
      <c r="JQF39" s="3"/>
      <c r="JQH39" s="8"/>
      <c r="JQI39" s="8"/>
      <c r="JQJ39" s="8"/>
      <c r="JQK39" s="8"/>
      <c r="JQL39" s="8"/>
      <c r="JQM39" s="8"/>
      <c r="JQN39" s="8"/>
      <c r="JQO39" s="8"/>
      <c r="JQP39" s="8"/>
      <c r="JQQ39" s="8"/>
      <c r="JQR39" s="8"/>
      <c r="JQS39" s="8"/>
      <c r="JQT39" s="8"/>
      <c r="JQU39" s="8"/>
      <c r="JQV39" s="8"/>
      <c r="JQW39" s="8"/>
      <c r="JQX39" s="8"/>
      <c r="JQY39" s="8"/>
      <c r="JQZ39" s="8"/>
      <c r="JRA39" s="8"/>
      <c r="JRB39" s="8"/>
      <c r="JRD39" s="1"/>
      <c r="JRG39" s="3"/>
      <c r="JRI39" s="8"/>
      <c r="JRJ39" s="8"/>
      <c r="JRK39" s="8"/>
      <c r="JRL39" s="8"/>
      <c r="JRM39" s="8"/>
      <c r="JRN39" s="8"/>
      <c r="JRO39" s="8"/>
      <c r="JRP39" s="8"/>
      <c r="JRQ39" s="8"/>
      <c r="JRR39" s="8"/>
      <c r="JRS39" s="8"/>
      <c r="JRT39" s="8"/>
      <c r="JRU39" s="8"/>
      <c r="JRV39" s="8"/>
      <c r="JRW39" s="8"/>
      <c r="JRX39" s="8"/>
      <c r="JRY39" s="8"/>
      <c r="JRZ39" s="8"/>
      <c r="JSA39" s="8"/>
      <c r="JSB39" s="8"/>
      <c r="JSC39" s="8"/>
      <c r="JSE39" s="1"/>
      <c r="JSH39" s="3"/>
      <c r="JSJ39" s="8"/>
      <c r="JSK39" s="8"/>
      <c r="JSL39" s="8"/>
      <c r="JSM39" s="8"/>
      <c r="JSN39" s="8"/>
      <c r="JSO39" s="8"/>
      <c r="JSP39" s="8"/>
      <c r="JSQ39" s="8"/>
      <c r="JSR39" s="8"/>
      <c r="JSS39" s="8"/>
      <c r="JST39" s="8"/>
      <c r="JSU39" s="8"/>
      <c r="JSV39" s="8"/>
      <c r="JSW39" s="8"/>
      <c r="JSX39" s="8"/>
      <c r="JSY39" s="8"/>
      <c r="JSZ39" s="8"/>
      <c r="JTA39" s="8"/>
      <c r="JTB39" s="8"/>
      <c r="JTC39" s="8"/>
      <c r="JTD39" s="8"/>
      <c r="JTF39" s="1"/>
      <c r="JTI39" s="3"/>
      <c r="JTK39" s="8"/>
      <c r="JTL39" s="8"/>
      <c r="JTM39" s="8"/>
      <c r="JTN39" s="8"/>
      <c r="JTO39" s="8"/>
      <c r="JTP39" s="8"/>
      <c r="JTQ39" s="8"/>
      <c r="JTR39" s="8"/>
      <c r="JTS39" s="8"/>
      <c r="JTT39" s="8"/>
      <c r="JTU39" s="8"/>
      <c r="JTV39" s="8"/>
      <c r="JTW39" s="8"/>
      <c r="JTX39" s="8"/>
      <c r="JTY39" s="8"/>
      <c r="JTZ39" s="8"/>
      <c r="JUA39" s="8"/>
      <c r="JUB39" s="8"/>
      <c r="JUC39" s="8"/>
      <c r="JUD39" s="8"/>
      <c r="JUE39" s="8"/>
      <c r="JUG39" s="1"/>
      <c r="JUJ39" s="3"/>
      <c r="JUL39" s="8"/>
      <c r="JUM39" s="8"/>
      <c r="JUN39" s="8"/>
      <c r="JUO39" s="8"/>
      <c r="JUP39" s="8"/>
      <c r="JUQ39" s="8"/>
      <c r="JUR39" s="8"/>
      <c r="JUS39" s="8"/>
      <c r="JUT39" s="8"/>
      <c r="JUU39" s="8"/>
      <c r="JUV39" s="8"/>
      <c r="JUW39" s="8"/>
      <c r="JUX39" s="8"/>
      <c r="JUY39" s="8"/>
      <c r="JUZ39" s="8"/>
      <c r="JVA39" s="8"/>
      <c r="JVB39" s="8"/>
      <c r="JVC39" s="8"/>
      <c r="JVD39" s="8"/>
      <c r="JVE39" s="8"/>
      <c r="JVF39" s="8"/>
      <c r="JVH39" s="1"/>
      <c r="JVK39" s="3"/>
      <c r="JVM39" s="8"/>
      <c r="JVN39" s="8"/>
      <c r="JVO39" s="8"/>
      <c r="JVP39" s="8"/>
      <c r="JVQ39" s="8"/>
      <c r="JVR39" s="8"/>
      <c r="JVS39" s="8"/>
      <c r="JVT39" s="8"/>
      <c r="JVU39" s="8"/>
      <c r="JVV39" s="8"/>
      <c r="JVW39" s="8"/>
      <c r="JVX39" s="8"/>
      <c r="JVY39" s="8"/>
      <c r="JVZ39" s="8"/>
      <c r="JWA39" s="8"/>
      <c r="JWB39" s="8"/>
      <c r="JWC39" s="8"/>
      <c r="JWD39" s="8"/>
      <c r="JWE39" s="8"/>
      <c r="JWF39" s="8"/>
      <c r="JWG39" s="8"/>
      <c r="JWI39" s="1"/>
      <c r="JWL39" s="3"/>
      <c r="JWN39" s="8"/>
      <c r="JWO39" s="8"/>
      <c r="JWP39" s="8"/>
      <c r="JWQ39" s="8"/>
      <c r="JWR39" s="8"/>
      <c r="JWS39" s="8"/>
      <c r="JWT39" s="8"/>
      <c r="JWU39" s="8"/>
      <c r="JWV39" s="8"/>
      <c r="JWW39" s="8"/>
      <c r="JWX39" s="8"/>
      <c r="JWY39" s="8"/>
      <c r="JWZ39" s="8"/>
      <c r="JXA39" s="8"/>
      <c r="JXB39" s="8"/>
      <c r="JXC39" s="8"/>
      <c r="JXD39" s="8"/>
      <c r="JXE39" s="8"/>
      <c r="JXF39" s="8"/>
      <c r="JXG39" s="8"/>
      <c r="JXH39" s="8"/>
      <c r="JXJ39" s="1"/>
      <c r="JXM39" s="3"/>
      <c r="JXO39" s="8"/>
      <c r="JXP39" s="8"/>
      <c r="JXQ39" s="8"/>
      <c r="JXR39" s="8"/>
      <c r="JXS39" s="8"/>
      <c r="JXT39" s="8"/>
      <c r="JXU39" s="8"/>
      <c r="JXV39" s="8"/>
      <c r="JXW39" s="8"/>
      <c r="JXX39" s="8"/>
      <c r="JXY39" s="8"/>
      <c r="JXZ39" s="8"/>
      <c r="JYA39" s="8"/>
      <c r="JYB39" s="8"/>
      <c r="JYC39" s="8"/>
      <c r="JYD39" s="8"/>
      <c r="JYE39" s="8"/>
      <c r="JYF39" s="8"/>
      <c r="JYG39" s="8"/>
      <c r="JYH39" s="8"/>
      <c r="JYI39" s="8"/>
      <c r="JYK39" s="1"/>
      <c r="JYN39" s="3"/>
      <c r="JYP39" s="8"/>
      <c r="JYQ39" s="8"/>
      <c r="JYR39" s="8"/>
      <c r="JYS39" s="8"/>
      <c r="JYT39" s="8"/>
      <c r="JYU39" s="8"/>
      <c r="JYV39" s="8"/>
      <c r="JYW39" s="8"/>
      <c r="JYX39" s="8"/>
      <c r="JYY39" s="8"/>
      <c r="JYZ39" s="8"/>
      <c r="JZA39" s="8"/>
      <c r="JZB39" s="8"/>
      <c r="JZC39" s="8"/>
      <c r="JZD39" s="8"/>
      <c r="JZE39" s="8"/>
      <c r="JZF39" s="8"/>
      <c r="JZG39" s="8"/>
      <c r="JZH39" s="8"/>
      <c r="JZI39" s="8"/>
      <c r="JZJ39" s="8"/>
      <c r="JZL39" s="1"/>
      <c r="JZO39" s="3"/>
      <c r="JZQ39" s="8"/>
      <c r="JZR39" s="8"/>
      <c r="JZS39" s="8"/>
      <c r="JZT39" s="8"/>
      <c r="JZU39" s="8"/>
      <c r="JZV39" s="8"/>
      <c r="JZW39" s="8"/>
      <c r="JZX39" s="8"/>
      <c r="JZY39" s="8"/>
      <c r="JZZ39" s="8"/>
      <c r="KAA39" s="8"/>
      <c r="KAB39" s="8"/>
      <c r="KAC39" s="8"/>
      <c r="KAD39" s="8"/>
      <c r="KAE39" s="8"/>
      <c r="KAF39" s="8"/>
      <c r="KAG39" s="8"/>
      <c r="KAH39" s="8"/>
      <c r="KAI39" s="8"/>
      <c r="KAJ39" s="8"/>
      <c r="KAK39" s="8"/>
      <c r="KAM39" s="1"/>
      <c r="KAP39" s="3"/>
      <c r="KAR39" s="8"/>
      <c r="KAS39" s="8"/>
      <c r="KAT39" s="8"/>
      <c r="KAU39" s="8"/>
      <c r="KAV39" s="8"/>
      <c r="KAW39" s="8"/>
      <c r="KAX39" s="8"/>
      <c r="KAY39" s="8"/>
      <c r="KAZ39" s="8"/>
      <c r="KBA39" s="8"/>
      <c r="KBB39" s="8"/>
      <c r="KBC39" s="8"/>
      <c r="KBD39" s="8"/>
      <c r="KBE39" s="8"/>
      <c r="KBF39" s="8"/>
      <c r="KBG39" s="8"/>
      <c r="KBH39" s="8"/>
      <c r="KBI39" s="8"/>
      <c r="KBJ39" s="8"/>
      <c r="KBK39" s="8"/>
      <c r="KBL39" s="8"/>
      <c r="KBN39" s="1"/>
      <c r="KBQ39" s="3"/>
      <c r="KBS39" s="8"/>
      <c r="KBT39" s="8"/>
      <c r="KBU39" s="8"/>
      <c r="KBV39" s="8"/>
      <c r="KBW39" s="8"/>
      <c r="KBX39" s="8"/>
      <c r="KBY39" s="8"/>
      <c r="KBZ39" s="8"/>
      <c r="KCA39" s="8"/>
      <c r="KCB39" s="8"/>
      <c r="KCC39" s="8"/>
      <c r="KCD39" s="8"/>
      <c r="KCE39" s="8"/>
      <c r="KCF39" s="8"/>
      <c r="KCG39" s="8"/>
      <c r="KCH39" s="8"/>
      <c r="KCI39" s="8"/>
      <c r="KCJ39" s="8"/>
      <c r="KCK39" s="8"/>
      <c r="KCL39" s="8"/>
      <c r="KCM39" s="8"/>
      <c r="KCO39" s="1"/>
      <c r="KCR39" s="3"/>
      <c r="KCT39" s="8"/>
      <c r="KCU39" s="8"/>
      <c r="KCV39" s="8"/>
      <c r="KCW39" s="8"/>
      <c r="KCX39" s="8"/>
      <c r="KCY39" s="8"/>
      <c r="KCZ39" s="8"/>
      <c r="KDA39" s="8"/>
      <c r="KDB39" s="8"/>
      <c r="KDC39" s="8"/>
      <c r="KDD39" s="8"/>
      <c r="KDE39" s="8"/>
      <c r="KDF39" s="8"/>
      <c r="KDG39" s="8"/>
      <c r="KDH39" s="8"/>
      <c r="KDI39" s="8"/>
      <c r="KDJ39" s="8"/>
      <c r="KDK39" s="8"/>
      <c r="KDL39" s="8"/>
      <c r="KDM39" s="8"/>
      <c r="KDN39" s="8"/>
      <c r="KDP39" s="1"/>
      <c r="KDS39" s="3"/>
      <c r="KDU39" s="8"/>
      <c r="KDV39" s="8"/>
      <c r="KDW39" s="8"/>
      <c r="KDX39" s="8"/>
      <c r="KDY39" s="8"/>
      <c r="KDZ39" s="8"/>
      <c r="KEA39" s="8"/>
      <c r="KEB39" s="8"/>
      <c r="KEC39" s="8"/>
      <c r="KED39" s="8"/>
      <c r="KEE39" s="8"/>
      <c r="KEF39" s="8"/>
      <c r="KEG39" s="8"/>
      <c r="KEH39" s="8"/>
      <c r="KEI39" s="8"/>
      <c r="KEJ39" s="8"/>
      <c r="KEK39" s="8"/>
      <c r="KEL39" s="8"/>
      <c r="KEM39" s="8"/>
      <c r="KEN39" s="8"/>
      <c r="KEO39" s="8"/>
      <c r="KEQ39" s="1"/>
      <c r="KET39" s="3"/>
      <c r="KEV39" s="8"/>
      <c r="KEW39" s="8"/>
      <c r="KEX39" s="8"/>
      <c r="KEY39" s="8"/>
      <c r="KEZ39" s="8"/>
      <c r="KFA39" s="8"/>
      <c r="KFB39" s="8"/>
      <c r="KFC39" s="8"/>
      <c r="KFD39" s="8"/>
      <c r="KFE39" s="8"/>
      <c r="KFF39" s="8"/>
      <c r="KFG39" s="8"/>
      <c r="KFH39" s="8"/>
      <c r="KFI39" s="8"/>
      <c r="KFJ39" s="8"/>
      <c r="KFK39" s="8"/>
      <c r="KFL39" s="8"/>
      <c r="KFM39" s="8"/>
      <c r="KFN39" s="8"/>
      <c r="KFO39" s="8"/>
      <c r="KFP39" s="8"/>
      <c r="KFR39" s="1"/>
      <c r="KFU39" s="3"/>
      <c r="KFW39" s="8"/>
      <c r="KFX39" s="8"/>
      <c r="KFY39" s="8"/>
      <c r="KFZ39" s="8"/>
      <c r="KGA39" s="8"/>
      <c r="KGB39" s="8"/>
      <c r="KGC39" s="8"/>
      <c r="KGD39" s="8"/>
      <c r="KGE39" s="8"/>
      <c r="KGF39" s="8"/>
      <c r="KGG39" s="8"/>
      <c r="KGH39" s="8"/>
      <c r="KGI39" s="8"/>
      <c r="KGJ39" s="8"/>
      <c r="KGK39" s="8"/>
      <c r="KGL39" s="8"/>
      <c r="KGM39" s="8"/>
      <c r="KGN39" s="8"/>
      <c r="KGO39" s="8"/>
      <c r="KGP39" s="8"/>
      <c r="KGQ39" s="8"/>
      <c r="KGS39" s="1"/>
      <c r="KGV39" s="3"/>
      <c r="KGX39" s="8"/>
      <c r="KGY39" s="8"/>
      <c r="KGZ39" s="8"/>
      <c r="KHA39" s="8"/>
      <c r="KHB39" s="8"/>
      <c r="KHC39" s="8"/>
      <c r="KHD39" s="8"/>
      <c r="KHE39" s="8"/>
      <c r="KHF39" s="8"/>
      <c r="KHG39" s="8"/>
      <c r="KHH39" s="8"/>
      <c r="KHI39" s="8"/>
      <c r="KHJ39" s="8"/>
      <c r="KHK39" s="8"/>
      <c r="KHL39" s="8"/>
      <c r="KHM39" s="8"/>
      <c r="KHN39" s="8"/>
      <c r="KHO39" s="8"/>
      <c r="KHP39" s="8"/>
      <c r="KHQ39" s="8"/>
      <c r="KHR39" s="8"/>
      <c r="KHT39" s="1"/>
      <c r="KHW39" s="3"/>
      <c r="KHY39" s="8"/>
      <c r="KHZ39" s="8"/>
      <c r="KIA39" s="8"/>
      <c r="KIB39" s="8"/>
      <c r="KIC39" s="8"/>
      <c r="KID39" s="8"/>
      <c r="KIE39" s="8"/>
      <c r="KIF39" s="8"/>
      <c r="KIG39" s="8"/>
      <c r="KIH39" s="8"/>
      <c r="KII39" s="8"/>
      <c r="KIJ39" s="8"/>
      <c r="KIK39" s="8"/>
      <c r="KIL39" s="8"/>
      <c r="KIM39" s="8"/>
      <c r="KIN39" s="8"/>
      <c r="KIO39" s="8"/>
      <c r="KIP39" s="8"/>
      <c r="KIQ39" s="8"/>
      <c r="KIR39" s="8"/>
      <c r="KIS39" s="8"/>
      <c r="KIU39" s="1"/>
      <c r="KIX39" s="3"/>
      <c r="KIZ39" s="8"/>
      <c r="KJA39" s="8"/>
      <c r="KJB39" s="8"/>
      <c r="KJC39" s="8"/>
      <c r="KJD39" s="8"/>
      <c r="KJE39" s="8"/>
      <c r="KJF39" s="8"/>
      <c r="KJG39" s="8"/>
      <c r="KJH39" s="8"/>
      <c r="KJI39" s="8"/>
      <c r="KJJ39" s="8"/>
      <c r="KJK39" s="8"/>
      <c r="KJL39" s="8"/>
      <c r="KJM39" s="8"/>
      <c r="KJN39" s="8"/>
      <c r="KJO39" s="8"/>
      <c r="KJP39" s="8"/>
      <c r="KJQ39" s="8"/>
      <c r="KJR39" s="8"/>
      <c r="KJS39" s="8"/>
      <c r="KJT39" s="8"/>
      <c r="KJV39" s="1"/>
      <c r="KJY39" s="3"/>
      <c r="KKA39" s="8"/>
      <c r="KKB39" s="8"/>
      <c r="KKC39" s="8"/>
      <c r="KKD39" s="8"/>
      <c r="KKE39" s="8"/>
      <c r="KKF39" s="8"/>
      <c r="KKG39" s="8"/>
      <c r="KKH39" s="8"/>
      <c r="KKI39" s="8"/>
      <c r="KKJ39" s="8"/>
      <c r="KKK39" s="8"/>
      <c r="KKL39" s="8"/>
      <c r="KKM39" s="8"/>
      <c r="KKN39" s="8"/>
      <c r="KKO39" s="8"/>
      <c r="KKP39" s="8"/>
      <c r="KKQ39" s="8"/>
      <c r="KKR39" s="8"/>
      <c r="KKS39" s="8"/>
      <c r="KKT39" s="8"/>
      <c r="KKU39" s="8"/>
      <c r="KKW39" s="1"/>
      <c r="KKZ39" s="3"/>
      <c r="KLB39" s="8"/>
      <c r="KLC39" s="8"/>
      <c r="KLD39" s="8"/>
      <c r="KLE39" s="8"/>
      <c r="KLF39" s="8"/>
      <c r="KLG39" s="8"/>
      <c r="KLH39" s="8"/>
      <c r="KLI39" s="8"/>
      <c r="KLJ39" s="8"/>
      <c r="KLK39" s="8"/>
      <c r="KLL39" s="8"/>
      <c r="KLM39" s="8"/>
      <c r="KLN39" s="8"/>
      <c r="KLO39" s="8"/>
      <c r="KLP39" s="8"/>
      <c r="KLQ39" s="8"/>
      <c r="KLR39" s="8"/>
      <c r="KLS39" s="8"/>
      <c r="KLT39" s="8"/>
      <c r="KLU39" s="8"/>
      <c r="KLV39" s="8"/>
      <c r="KLX39" s="1"/>
      <c r="KMA39" s="3"/>
      <c r="KMC39" s="8"/>
      <c r="KMD39" s="8"/>
      <c r="KME39" s="8"/>
      <c r="KMF39" s="8"/>
      <c r="KMG39" s="8"/>
      <c r="KMH39" s="8"/>
      <c r="KMI39" s="8"/>
      <c r="KMJ39" s="8"/>
      <c r="KMK39" s="8"/>
      <c r="KML39" s="8"/>
      <c r="KMM39" s="8"/>
      <c r="KMN39" s="8"/>
      <c r="KMO39" s="8"/>
      <c r="KMP39" s="8"/>
      <c r="KMQ39" s="8"/>
      <c r="KMR39" s="8"/>
      <c r="KMS39" s="8"/>
      <c r="KMT39" s="8"/>
      <c r="KMU39" s="8"/>
      <c r="KMV39" s="8"/>
      <c r="KMW39" s="8"/>
      <c r="KMY39" s="1"/>
      <c r="KNB39" s="3"/>
      <c r="KND39" s="8"/>
      <c r="KNE39" s="8"/>
      <c r="KNF39" s="8"/>
      <c r="KNG39" s="8"/>
      <c r="KNH39" s="8"/>
      <c r="KNI39" s="8"/>
      <c r="KNJ39" s="8"/>
      <c r="KNK39" s="8"/>
      <c r="KNL39" s="8"/>
      <c r="KNM39" s="8"/>
      <c r="KNN39" s="8"/>
      <c r="KNO39" s="8"/>
      <c r="KNP39" s="8"/>
      <c r="KNQ39" s="8"/>
      <c r="KNR39" s="8"/>
      <c r="KNS39" s="8"/>
      <c r="KNT39" s="8"/>
      <c r="KNU39" s="8"/>
      <c r="KNV39" s="8"/>
      <c r="KNW39" s="8"/>
      <c r="KNX39" s="8"/>
      <c r="KNZ39" s="1"/>
      <c r="KOC39" s="3"/>
      <c r="KOE39" s="8"/>
      <c r="KOF39" s="8"/>
      <c r="KOG39" s="8"/>
      <c r="KOH39" s="8"/>
      <c r="KOI39" s="8"/>
      <c r="KOJ39" s="8"/>
      <c r="KOK39" s="8"/>
      <c r="KOL39" s="8"/>
      <c r="KOM39" s="8"/>
      <c r="KON39" s="8"/>
      <c r="KOO39" s="8"/>
      <c r="KOP39" s="8"/>
      <c r="KOQ39" s="8"/>
      <c r="KOR39" s="8"/>
      <c r="KOS39" s="8"/>
      <c r="KOT39" s="8"/>
      <c r="KOU39" s="8"/>
      <c r="KOV39" s="8"/>
      <c r="KOW39" s="8"/>
      <c r="KOX39" s="8"/>
      <c r="KOY39" s="8"/>
      <c r="KPA39" s="1"/>
      <c r="KPD39" s="3"/>
      <c r="KPF39" s="8"/>
      <c r="KPG39" s="8"/>
      <c r="KPH39" s="8"/>
      <c r="KPI39" s="8"/>
      <c r="KPJ39" s="8"/>
      <c r="KPK39" s="8"/>
      <c r="KPL39" s="8"/>
      <c r="KPM39" s="8"/>
      <c r="KPN39" s="8"/>
      <c r="KPO39" s="8"/>
      <c r="KPP39" s="8"/>
      <c r="KPQ39" s="8"/>
      <c r="KPR39" s="8"/>
      <c r="KPS39" s="8"/>
      <c r="KPT39" s="8"/>
      <c r="KPU39" s="8"/>
      <c r="KPV39" s="8"/>
      <c r="KPW39" s="8"/>
      <c r="KPX39" s="8"/>
      <c r="KPY39" s="8"/>
      <c r="KPZ39" s="8"/>
      <c r="KQB39" s="1"/>
      <c r="KQE39" s="3"/>
      <c r="KQG39" s="8"/>
      <c r="KQH39" s="8"/>
      <c r="KQI39" s="8"/>
      <c r="KQJ39" s="8"/>
      <c r="KQK39" s="8"/>
      <c r="KQL39" s="8"/>
      <c r="KQM39" s="8"/>
      <c r="KQN39" s="8"/>
      <c r="KQO39" s="8"/>
      <c r="KQP39" s="8"/>
      <c r="KQQ39" s="8"/>
      <c r="KQR39" s="8"/>
      <c r="KQS39" s="8"/>
      <c r="KQT39" s="8"/>
      <c r="KQU39" s="8"/>
      <c r="KQV39" s="8"/>
      <c r="KQW39" s="8"/>
      <c r="KQX39" s="8"/>
      <c r="KQY39" s="8"/>
      <c r="KQZ39" s="8"/>
      <c r="KRA39" s="8"/>
      <c r="KRC39" s="1"/>
      <c r="KRF39" s="3"/>
      <c r="KRH39" s="8"/>
      <c r="KRI39" s="8"/>
      <c r="KRJ39" s="8"/>
      <c r="KRK39" s="8"/>
      <c r="KRL39" s="8"/>
      <c r="KRM39" s="8"/>
      <c r="KRN39" s="8"/>
      <c r="KRO39" s="8"/>
      <c r="KRP39" s="8"/>
      <c r="KRQ39" s="8"/>
      <c r="KRR39" s="8"/>
      <c r="KRS39" s="8"/>
      <c r="KRT39" s="8"/>
      <c r="KRU39" s="8"/>
      <c r="KRV39" s="8"/>
      <c r="KRW39" s="8"/>
      <c r="KRX39" s="8"/>
      <c r="KRY39" s="8"/>
      <c r="KRZ39" s="8"/>
      <c r="KSA39" s="8"/>
      <c r="KSB39" s="8"/>
      <c r="KSD39" s="1"/>
      <c r="KSG39" s="3"/>
      <c r="KSI39" s="8"/>
      <c r="KSJ39" s="8"/>
      <c r="KSK39" s="8"/>
      <c r="KSL39" s="8"/>
      <c r="KSM39" s="8"/>
      <c r="KSN39" s="8"/>
      <c r="KSO39" s="8"/>
      <c r="KSP39" s="8"/>
      <c r="KSQ39" s="8"/>
      <c r="KSR39" s="8"/>
      <c r="KSS39" s="8"/>
      <c r="KST39" s="8"/>
      <c r="KSU39" s="8"/>
      <c r="KSV39" s="8"/>
      <c r="KSW39" s="8"/>
      <c r="KSX39" s="8"/>
      <c r="KSY39" s="8"/>
      <c r="KSZ39" s="8"/>
      <c r="KTA39" s="8"/>
      <c r="KTB39" s="8"/>
      <c r="KTC39" s="8"/>
      <c r="KTE39" s="1"/>
      <c r="KTH39" s="3"/>
      <c r="KTJ39" s="8"/>
      <c r="KTK39" s="8"/>
      <c r="KTL39" s="8"/>
      <c r="KTM39" s="8"/>
      <c r="KTN39" s="8"/>
      <c r="KTO39" s="8"/>
      <c r="KTP39" s="8"/>
      <c r="KTQ39" s="8"/>
      <c r="KTR39" s="8"/>
      <c r="KTS39" s="8"/>
      <c r="KTT39" s="8"/>
      <c r="KTU39" s="8"/>
      <c r="KTV39" s="8"/>
      <c r="KTW39" s="8"/>
      <c r="KTX39" s="8"/>
      <c r="KTY39" s="8"/>
      <c r="KTZ39" s="8"/>
      <c r="KUA39" s="8"/>
      <c r="KUB39" s="8"/>
      <c r="KUC39" s="8"/>
      <c r="KUD39" s="8"/>
      <c r="KUF39" s="1"/>
      <c r="KUI39" s="3"/>
      <c r="KUK39" s="8"/>
      <c r="KUL39" s="8"/>
      <c r="KUM39" s="8"/>
      <c r="KUN39" s="8"/>
      <c r="KUO39" s="8"/>
      <c r="KUP39" s="8"/>
      <c r="KUQ39" s="8"/>
      <c r="KUR39" s="8"/>
      <c r="KUS39" s="8"/>
      <c r="KUT39" s="8"/>
      <c r="KUU39" s="8"/>
      <c r="KUV39" s="8"/>
      <c r="KUW39" s="8"/>
      <c r="KUX39" s="8"/>
      <c r="KUY39" s="8"/>
      <c r="KUZ39" s="8"/>
      <c r="KVA39" s="8"/>
      <c r="KVB39" s="8"/>
      <c r="KVC39" s="8"/>
      <c r="KVD39" s="8"/>
      <c r="KVE39" s="8"/>
      <c r="KVG39" s="1"/>
      <c r="KVJ39" s="3"/>
      <c r="KVL39" s="8"/>
      <c r="KVM39" s="8"/>
      <c r="KVN39" s="8"/>
      <c r="KVO39" s="8"/>
      <c r="KVP39" s="8"/>
      <c r="KVQ39" s="8"/>
      <c r="KVR39" s="8"/>
      <c r="KVS39" s="8"/>
      <c r="KVT39" s="8"/>
      <c r="KVU39" s="8"/>
      <c r="KVV39" s="8"/>
      <c r="KVW39" s="8"/>
      <c r="KVX39" s="8"/>
      <c r="KVY39" s="8"/>
      <c r="KVZ39" s="8"/>
      <c r="KWA39" s="8"/>
      <c r="KWB39" s="8"/>
      <c r="KWC39" s="8"/>
      <c r="KWD39" s="8"/>
      <c r="KWE39" s="8"/>
      <c r="KWF39" s="8"/>
      <c r="KWH39" s="1"/>
      <c r="KWK39" s="3"/>
      <c r="KWM39" s="8"/>
      <c r="KWN39" s="8"/>
      <c r="KWO39" s="8"/>
      <c r="KWP39" s="8"/>
      <c r="KWQ39" s="8"/>
      <c r="KWR39" s="8"/>
      <c r="KWS39" s="8"/>
      <c r="KWT39" s="8"/>
      <c r="KWU39" s="8"/>
      <c r="KWV39" s="8"/>
      <c r="KWW39" s="8"/>
      <c r="KWX39" s="8"/>
      <c r="KWY39" s="8"/>
      <c r="KWZ39" s="8"/>
      <c r="KXA39" s="8"/>
      <c r="KXB39" s="8"/>
      <c r="KXC39" s="8"/>
      <c r="KXD39" s="8"/>
      <c r="KXE39" s="8"/>
      <c r="KXF39" s="8"/>
      <c r="KXG39" s="8"/>
      <c r="KXI39" s="1"/>
      <c r="KXL39" s="3"/>
      <c r="KXN39" s="8"/>
      <c r="KXO39" s="8"/>
      <c r="KXP39" s="8"/>
      <c r="KXQ39" s="8"/>
      <c r="KXR39" s="8"/>
      <c r="KXS39" s="8"/>
      <c r="KXT39" s="8"/>
      <c r="KXU39" s="8"/>
      <c r="KXV39" s="8"/>
      <c r="KXW39" s="8"/>
      <c r="KXX39" s="8"/>
      <c r="KXY39" s="8"/>
      <c r="KXZ39" s="8"/>
      <c r="KYA39" s="8"/>
      <c r="KYB39" s="8"/>
      <c r="KYC39" s="8"/>
      <c r="KYD39" s="8"/>
      <c r="KYE39" s="8"/>
      <c r="KYF39" s="8"/>
      <c r="KYG39" s="8"/>
      <c r="KYH39" s="8"/>
      <c r="KYJ39" s="1"/>
      <c r="KYM39" s="3"/>
      <c r="KYO39" s="8"/>
      <c r="KYP39" s="8"/>
      <c r="KYQ39" s="8"/>
      <c r="KYR39" s="8"/>
      <c r="KYS39" s="8"/>
      <c r="KYT39" s="8"/>
      <c r="KYU39" s="8"/>
      <c r="KYV39" s="8"/>
      <c r="KYW39" s="8"/>
      <c r="KYX39" s="8"/>
      <c r="KYY39" s="8"/>
      <c r="KYZ39" s="8"/>
      <c r="KZA39" s="8"/>
      <c r="KZB39" s="8"/>
      <c r="KZC39" s="8"/>
      <c r="KZD39" s="8"/>
      <c r="KZE39" s="8"/>
      <c r="KZF39" s="8"/>
      <c r="KZG39" s="8"/>
      <c r="KZH39" s="8"/>
      <c r="KZI39" s="8"/>
      <c r="KZK39" s="1"/>
      <c r="KZN39" s="3"/>
      <c r="KZP39" s="8"/>
      <c r="KZQ39" s="8"/>
      <c r="KZR39" s="8"/>
      <c r="KZS39" s="8"/>
      <c r="KZT39" s="8"/>
      <c r="KZU39" s="8"/>
      <c r="KZV39" s="8"/>
      <c r="KZW39" s="8"/>
      <c r="KZX39" s="8"/>
      <c r="KZY39" s="8"/>
      <c r="KZZ39" s="8"/>
      <c r="LAA39" s="8"/>
      <c r="LAB39" s="8"/>
      <c r="LAC39" s="8"/>
      <c r="LAD39" s="8"/>
      <c r="LAE39" s="8"/>
      <c r="LAF39" s="8"/>
      <c r="LAG39" s="8"/>
      <c r="LAH39" s="8"/>
      <c r="LAI39" s="8"/>
      <c r="LAJ39" s="8"/>
      <c r="LAL39" s="1"/>
      <c r="LAO39" s="3"/>
      <c r="LAQ39" s="8"/>
      <c r="LAR39" s="8"/>
      <c r="LAS39" s="8"/>
      <c r="LAT39" s="8"/>
      <c r="LAU39" s="8"/>
      <c r="LAV39" s="8"/>
      <c r="LAW39" s="8"/>
      <c r="LAX39" s="8"/>
      <c r="LAY39" s="8"/>
      <c r="LAZ39" s="8"/>
      <c r="LBA39" s="8"/>
      <c r="LBB39" s="8"/>
      <c r="LBC39" s="8"/>
      <c r="LBD39" s="8"/>
      <c r="LBE39" s="8"/>
      <c r="LBF39" s="8"/>
      <c r="LBG39" s="8"/>
      <c r="LBH39" s="8"/>
      <c r="LBI39" s="8"/>
      <c r="LBJ39" s="8"/>
      <c r="LBK39" s="8"/>
      <c r="LBM39" s="1"/>
      <c r="LBP39" s="3"/>
      <c r="LBR39" s="8"/>
      <c r="LBS39" s="8"/>
      <c r="LBT39" s="8"/>
      <c r="LBU39" s="8"/>
      <c r="LBV39" s="8"/>
      <c r="LBW39" s="8"/>
      <c r="LBX39" s="8"/>
      <c r="LBY39" s="8"/>
      <c r="LBZ39" s="8"/>
      <c r="LCA39" s="8"/>
      <c r="LCB39" s="8"/>
      <c r="LCC39" s="8"/>
      <c r="LCD39" s="8"/>
      <c r="LCE39" s="8"/>
      <c r="LCF39" s="8"/>
      <c r="LCG39" s="8"/>
      <c r="LCH39" s="8"/>
      <c r="LCI39" s="8"/>
      <c r="LCJ39" s="8"/>
      <c r="LCK39" s="8"/>
      <c r="LCL39" s="8"/>
      <c r="LCN39" s="1"/>
      <c r="LCQ39" s="3"/>
      <c r="LCS39" s="8"/>
      <c r="LCT39" s="8"/>
      <c r="LCU39" s="8"/>
      <c r="LCV39" s="8"/>
      <c r="LCW39" s="8"/>
      <c r="LCX39" s="8"/>
      <c r="LCY39" s="8"/>
      <c r="LCZ39" s="8"/>
      <c r="LDA39" s="8"/>
      <c r="LDB39" s="8"/>
      <c r="LDC39" s="8"/>
      <c r="LDD39" s="8"/>
      <c r="LDE39" s="8"/>
      <c r="LDF39" s="8"/>
      <c r="LDG39" s="8"/>
      <c r="LDH39" s="8"/>
      <c r="LDI39" s="8"/>
      <c r="LDJ39" s="8"/>
      <c r="LDK39" s="8"/>
      <c r="LDL39" s="8"/>
      <c r="LDM39" s="8"/>
      <c r="LDO39" s="1"/>
      <c r="LDR39" s="3"/>
      <c r="LDT39" s="8"/>
      <c r="LDU39" s="8"/>
      <c r="LDV39" s="8"/>
      <c r="LDW39" s="8"/>
      <c r="LDX39" s="8"/>
      <c r="LDY39" s="8"/>
      <c r="LDZ39" s="8"/>
      <c r="LEA39" s="8"/>
      <c r="LEB39" s="8"/>
      <c r="LEC39" s="8"/>
      <c r="LED39" s="8"/>
      <c r="LEE39" s="8"/>
      <c r="LEF39" s="8"/>
      <c r="LEG39" s="8"/>
      <c r="LEH39" s="8"/>
      <c r="LEI39" s="8"/>
      <c r="LEJ39" s="8"/>
      <c r="LEK39" s="8"/>
      <c r="LEL39" s="8"/>
      <c r="LEM39" s="8"/>
      <c r="LEN39" s="8"/>
      <c r="LEP39" s="1"/>
      <c r="LES39" s="3"/>
      <c r="LEU39" s="8"/>
      <c r="LEV39" s="8"/>
      <c r="LEW39" s="8"/>
      <c r="LEX39" s="8"/>
      <c r="LEY39" s="8"/>
      <c r="LEZ39" s="8"/>
      <c r="LFA39" s="8"/>
      <c r="LFB39" s="8"/>
      <c r="LFC39" s="8"/>
      <c r="LFD39" s="8"/>
      <c r="LFE39" s="8"/>
      <c r="LFF39" s="8"/>
      <c r="LFG39" s="8"/>
      <c r="LFH39" s="8"/>
      <c r="LFI39" s="8"/>
      <c r="LFJ39" s="8"/>
      <c r="LFK39" s="8"/>
      <c r="LFL39" s="8"/>
      <c r="LFM39" s="8"/>
      <c r="LFN39" s="8"/>
      <c r="LFO39" s="8"/>
      <c r="LFQ39" s="1"/>
      <c r="LFT39" s="3"/>
      <c r="LFV39" s="8"/>
      <c r="LFW39" s="8"/>
      <c r="LFX39" s="8"/>
      <c r="LFY39" s="8"/>
      <c r="LFZ39" s="8"/>
      <c r="LGA39" s="8"/>
      <c r="LGB39" s="8"/>
      <c r="LGC39" s="8"/>
      <c r="LGD39" s="8"/>
      <c r="LGE39" s="8"/>
      <c r="LGF39" s="8"/>
      <c r="LGG39" s="8"/>
      <c r="LGH39" s="8"/>
      <c r="LGI39" s="8"/>
      <c r="LGJ39" s="8"/>
      <c r="LGK39" s="8"/>
      <c r="LGL39" s="8"/>
      <c r="LGM39" s="8"/>
      <c r="LGN39" s="8"/>
      <c r="LGO39" s="8"/>
      <c r="LGP39" s="8"/>
      <c r="LGR39" s="1"/>
      <c r="LGU39" s="3"/>
      <c r="LGW39" s="8"/>
      <c r="LGX39" s="8"/>
      <c r="LGY39" s="8"/>
      <c r="LGZ39" s="8"/>
      <c r="LHA39" s="8"/>
      <c r="LHB39" s="8"/>
      <c r="LHC39" s="8"/>
      <c r="LHD39" s="8"/>
      <c r="LHE39" s="8"/>
      <c r="LHF39" s="8"/>
      <c r="LHG39" s="8"/>
      <c r="LHH39" s="8"/>
      <c r="LHI39" s="8"/>
      <c r="LHJ39" s="8"/>
      <c r="LHK39" s="8"/>
      <c r="LHL39" s="8"/>
      <c r="LHM39" s="8"/>
      <c r="LHN39" s="8"/>
      <c r="LHO39" s="8"/>
      <c r="LHP39" s="8"/>
      <c r="LHQ39" s="8"/>
      <c r="LHS39" s="1"/>
      <c r="LHV39" s="3"/>
      <c r="LHX39" s="8"/>
      <c r="LHY39" s="8"/>
      <c r="LHZ39" s="8"/>
      <c r="LIA39" s="8"/>
      <c r="LIB39" s="8"/>
      <c r="LIC39" s="8"/>
      <c r="LID39" s="8"/>
      <c r="LIE39" s="8"/>
      <c r="LIF39" s="8"/>
      <c r="LIG39" s="8"/>
      <c r="LIH39" s="8"/>
      <c r="LII39" s="8"/>
      <c r="LIJ39" s="8"/>
      <c r="LIK39" s="8"/>
      <c r="LIL39" s="8"/>
      <c r="LIM39" s="8"/>
      <c r="LIN39" s="8"/>
      <c r="LIO39" s="8"/>
      <c r="LIP39" s="8"/>
      <c r="LIQ39" s="8"/>
      <c r="LIR39" s="8"/>
      <c r="LIT39" s="1"/>
      <c r="LIW39" s="3"/>
      <c r="LIY39" s="8"/>
      <c r="LIZ39" s="8"/>
      <c r="LJA39" s="8"/>
      <c r="LJB39" s="8"/>
      <c r="LJC39" s="8"/>
      <c r="LJD39" s="8"/>
      <c r="LJE39" s="8"/>
      <c r="LJF39" s="8"/>
      <c r="LJG39" s="8"/>
      <c r="LJH39" s="8"/>
      <c r="LJI39" s="8"/>
      <c r="LJJ39" s="8"/>
      <c r="LJK39" s="8"/>
      <c r="LJL39" s="8"/>
      <c r="LJM39" s="8"/>
      <c r="LJN39" s="8"/>
      <c r="LJO39" s="8"/>
      <c r="LJP39" s="8"/>
      <c r="LJQ39" s="8"/>
      <c r="LJR39" s="8"/>
      <c r="LJS39" s="8"/>
      <c r="LJU39" s="1"/>
      <c r="LJX39" s="3"/>
      <c r="LJZ39" s="8"/>
      <c r="LKA39" s="8"/>
      <c r="LKB39" s="8"/>
      <c r="LKC39" s="8"/>
      <c r="LKD39" s="8"/>
      <c r="LKE39" s="8"/>
      <c r="LKF39" s="8"/>
      <c r="LKG39" s="8"/>
      <c r="LKH39" s="8"/>
      <c r="LKI39" s="8"/>
      <c r="LKJ39" s="8"/>
      <c r="LKK39" s="8"/>
      <c r="LKL39" s="8"/>
      <c r="LKM39" s="8"/>
      <c r="LKN39" s="8"/>
      <c r="LKO39" s="8"/>
      <c r="LKP39" s="8"/>
      <c r="LKQ39" s="8"/>
      <c r="LKR39" s="8"/>
      <c r="LKS39" s="8"/>
      <c r="LKT39" s="8"/>
      <c r="LKV39" s="1"/>
      <c r="LKY39" s="3"/>
      <c r="LLA39" s="8"/>
      <c r="LLB39" s="8"/>
      <c r="LLC39" s="8"/>
      <c r="LLD39" s="8"/>
      <c r="LLE39" s="8"/>
      <c r="LLF39" s="8"/>
      <c r="LLG39" s="8"/>
      <c r="LLH39" s="8"/>
      <c r="LLI39" s="8"/>
      <c r="LLJ39" s="8"/>
      <c r="LLK39" s="8"/>
      <c r="LLL39" s="8"/>
      <c r="LLM39" s="8"/>
      <c r="LLN39" s="8"/>
      <c r="LLO39" s="8"/>
      <c r="LLP39" s="8"/>
      <c r="LLQ39" s="8"/>
      <c r="LLR39" s="8"/>
      <c r="LLS39" s="8"/>
      <c r="LLT39" s="8"/>
      <c r="LLU39" s="8"/>
      <c r="LLW39" s="1"/>
      <c r="LLZ39" s="3"/>
      <c r="LMB39" s="8"/>
      <c r="LMC39" s="8"/>
      <c r="LMD39" s="8"/>
      <c r="LME39" s="8"/>
      <c r="LMF39" s="8"/>
      <c r="LMG39" s="8"/>
      <c r="LMH39" s="8"/>
      <c r="LMI39" s="8"/>
      <c r="LMJ39" s="8"/>
      <c r="LMK39" s="8"/>
      <c r="LML39" s="8"/>
      <c r="LMM39" s="8"/>
      <c r="LMN39" s="8"/>
      <c r="LMO39" s="8"/>
      <c r="LMP39" s="8"/>
      <c r="LMQ39" s="8"/>
      <c r="LMR39" s="8"/>
      <c r="LMS39" s="8"/>
      <c r="LMT39" s="8"/>
      <c r="LMU39" s="8"/>
      <c r="LMV39" s="8"/>
      <c r="LMX39" s="1"/>
      <c r="LNA39" s="3"/>
      <c r="LNC39" s="8"/>
      <c r="LND39" s="8"/>
      <c r="LNE39" s="8"/>
      <c r="LNF39" s="8"/>
      <c r="LNG39" s="8"/>
      <c r="LNH39" s="8"/>
      <c r="LNI39" s="8"/>
      <c r="LNJ39" s="8"/>
      <c r="LNK39" s="8"/>
      <c r="LNL39" s="8"/>
      <c r="LNM39" s="8"/>
      <c r="LNN39" s="8"/>
      <c r="LNO39" s="8"/>
      <c r="LNP39" s="8"/>
      <c r="LNQ39" s="8"/>
      <c r="LNR39" s="8"/>
      <c r="LNS39" s="8"/>
      <c r="LNT39" s="8"/>
      <c r="LNU39" s="8"/>
      <c r="LNV39" s="8"/>
      <c r="LNW39" s="8"/>
      <c r="LNY39" s="1"/>
      <c r="LOB39" s="3"/>
      <c r="LOD39" s="8"/>
      <c r="LOE39" s="8"/>
      <c r="LOF39" s="8"/>
      <c r="LOG39" s="8"/>
      <c r="LOH39" s="8"/>
      <c r="LOI39" s="8"/>
      <c r="LOJ39" s="8"/>
      <c r="LOK39" s="8"/>
      <c r="LOL39" s="8"/>
      <c r="LOM39" s="8"/>
      <c r="LON39" s="8"/>
      <c r="LOO39" s="8"/>
      <c r="LOP39" s="8"/>
      <c r="LOQ39" s="8"/>
      <c r="LOR39" s="8"/>
      <c r="LOS39" s="8"/>
      <c r="LOT39" s="8"/>
      <c r="LOU39" s="8"/>
      <c r="LOV39" s="8"/>
      <c r="LOW39" s="8"/>
      <c r="LOX39" s="8"/>
      <c r="LOZ39" s="1"/>
      <c r="LPC39" s="3"/>
      <c r="LPE39" s="8"/>
      <c r="LPF39" s="8"/>
      <c r="LPG39" s="8"/>
      <c r="LPH39" s="8"/>
      <c r="LPI39" s="8"/>
      <c r="LPJ39" s="8"/>
      <c r="LPK39" s="8"/>
      <c r="LPL39" s="8"/>
      <c r="LPM39" s="8"/>
      <c r="LPN39" s="8"/>
      <c r="LPO39" s="8"/>
      <c r="LPP39" s="8"/>
      <c r="LPQ39" s="8"/>
      <c r="LPR39" s="8"/>
      <c r="LPS39" s="8"/>
      <c r="LPT39" s="8"/>
      <c r="LPU39" s="8"/>
      <c r="LPV39" s="8"/>
      <c r="LPW39" s="8"/>
      <c r="LPX39" s="8"/>
      <c r="LPY39" s="8"/>
      <c r="LQA39" s="1"/>
      <c r="LQD39" s="3"/>
      <c r="LQF39" s="8"/>
      <c r="LQG39" s="8"/>
      <c r="LQH39" s="8"/>
      <c r="LQI39" s="8"/>
      <c r="LQJ39" s="8"/>
      <c r="LQK39" s="8"/>
      <c r="LQL39" s="8"/>
      <c r="LQM39" s="8"/>
      <c r="LQN39" s="8"/>
      <c r="LQO39" s="8"/>
      <c r="LQP39" s="8"/>
      <c r="LQQ39" s="8"/>
      <c r="LQR39" s="8"/>
      <c r="LQS39" s="8"/>
      <c r="LQT39" s="8"/>
      <c r="LQU39" s="8"/>
      <c r="LQV39" s="8"/>
      <c r="LQW39" s="8"/>
      <c r="LQX39" s="8"/>
      <c r="LQY39" s="8"/>
      <c r="LQZ39" s="8"/>
      <c r="LRB39" s="1"/>
      <c r="LRE39" s="3"/>
      <c r="LRG39" s="8"/>
      <c r="LRH39" s="8"/>
      <c r="LRI39" s="8"/>
      <c r="LRJ39" s="8"/>
      <c r="LRK39" s="8"/>
      <c r="LRL39" s="8"/>
      <c r="LRM39" s="8"/>
      <c r="LRN39" s="8"/>
      <c r="LRO39" s="8"/>
      <c r="LRP39" s="8"/>
      <c r="LRQ39" s="8"/>
      <c r="LRR39" s="8"/>
      <c r="LRS39" s="8"/>
      <c r="LRT39" s="8"/>
      <c r="LRU39" s="8"/>
      <c r="LRV39" s="8"/>
      <c r="LRW39" s="8"/>
      <c r="LRX39" s="8"/>
      <c r="LRY39" s="8"/>
      <c r="LRZ39" s="8"/>
      <c r="LSA39" s="8"/>
      <c r="LSC39" s="1"/>
      <c r="LSF39" s="3"/>
      <c r="LSH39" s="8"/>
      <c r="LSI39" s="8"/>
      <c r="LSJ39" s="8"/>
      <c r="LSK39" s="8"/>
      <c r="LSL39" s="8"/>
      <c r="LSM39" s="8"/>
      <c r="LSN39" s="8"/>
      <c r="LSO39" s="8"/>
      <c r="LSP39" s="8"/>
      <c r="LSQ39" s="8"/>
      <c r="LSR39" s="8"/>
      <c r="LSS39" s="8"/>
      <c r="LST39" s="8"/>
      <c r="LSU39" s="8"/>
      <c r="LSV39" s="8"/>
      <c r="LSW39" s="8"/>
      <c r="LSX39" s="8"/>
      <c r="LSY39" s="8"/>
      <c r="LSZ39" s="8"/>
      <c r="LTA39" s="8"/>
      <c r="LTB39" s="8"/>
      <c r="LTD39" s="1"/>
      <c r="LTG39" s="3"/>
      <c r="LTI39" s="8"/>
      <c r="LTJ39" s="8"/>
      <c r="LTK39" s="8"/>
      <c r="LTL39" s="8"/>
      <c r="LTM39" s="8"/>
      <c r="LTN39" s="8"/>
      <c r="LTO39" s="8"/>
      <c r="LTP39" s="8"/>
      <c r="LTQ39" s="8"/>
      <c r="LTR39" s="8"/>
      <c r="LTS39" s="8"/>
      <c r="LTT39" s="8"/>
      <c r="LTU39" s="8"/>
      <c r="LTV39" s="8"/>
      <c r="LTW39" s="8"/>
      <c r="LTX39" s="8"/>
      <c r="LTY39" s="8"/>
      <c r="LTZ39" s="8"/>
      <c r="LUA39" s="8"/>
      <c r="LUB39" s="8"/>
      <c r="LUC39" s="8"/>
      <c r="LUE39" s="1"/>
      <c r="LUH39" s="3"/>
      <c r="LUJ39" s="8"/>
      <c r="LUK39" s="8"/>
      <c r="LUL39" s="8"/>
      <c r="LUM39" s="8"/>
      <c r="LUN39" s="8"/>
      <c r="LUO39" s="8"/>
      <c r="LUP39" s="8"/>
      <c r="LUQ39" s="8"/>
      <c r="LUR39" s="8"/>
      <c r="LUS39" s="8"/>
      <c r="LUT39" s="8"/>
      <c r="LUU39" s="8"/>
      <c r="LUV39" s="8"/>
      <c r="LUW39" s="8"/>
      <c r="LUX39" s="8"/>
      <c r="LUY39" s="8"/>
      <c r="LUZ39" s="8"/>
      <c r="LVA39" s="8"/>
      <c r="LVB39" s="8"/>
      <c r="LVC39" s="8"/>
      <c r="LVD39" s="8"/>
      <c r="LVF39" s="1"/>
      <c r="LVI39" s="3"/>
      <c r="LVK39" s="8"/>
      <c r="LVL39" s="8"/>
      <c r="LVM39" s="8"/>
      <c r="LVN39" s="8"/>
      <c r="LVO39" s="8"/>
      <c r="LVP39" s="8"/>
      <c r="LVQ39" s="8"/>
      <c r="LVR39" s="8"/>
      <c r="LVS39" s="8"/>
      <c r="LVT39" s="8"/>
      <c r="LVU39" s="8"/>
      <c r="LVV39" s="8"/>
      <c r="LVW39" s="8"/>
      <c r="LVX39" s="8"/>
      <c r="LVY39" s="8"/>
      <c r="LVZ39" s="8"/>
      <c r="LWA39" s="8"/>
      <c r="LWB39" s="8"/>
      <c r="LWC39" s="8"/>
      <c r="LWD39" s="8"/>
      <c r="LWE39" s="8"/>
      <c r="LWG39" s="1"/>
      <c r="LWJ39" s="3"/>
      <c r="LWL39" s="8"/>
      <c r="LWM39" s="8"/>
      <c r="LWN39" s="8"/>
      <c r="LWO39" s="8"/>
      <c r="LWP39" s="8"/>
      <c r="LWQ39" s="8"/>
      <c r="LWR39" s="8"/>
      <c r="LWS39" s="8"/>
      <c r="LWT39" s="8"/>
      <c r="LWU39" s="8"/>
      <c r="LWV39" s="8"/>
      <c r="LWW39" s="8"/>
      <c r="LWX39" s="8"/>
      <c r="LWY39" s="8"/>
      <c r="LWZ39" s="8"/>
      <c r="LXA39" s="8"/>
      <c r="LXB39" s="8"/>
      <c r="LXC39" s="8"/>
      <c r="LXD39" s="8"/>
      <c r="LXE39" s="8"/>
      <c r="LXF39" s="8"/>
      <c r="LXH39" s="1"/>
      <c r="LXK39" s="3"/>
      <c r="LXM39" s="8"/>
      <c r="LXN39" s="8"/>
      <c r="LXO39" s="8"/>
      <c r="LXP39" s="8"/>
      <c r="LXQ39" s="8"/>
      <c r="LXR39" s="8"/>
      <c r="LXS39" s="8"/>
      <c r="LXT39" s="8"/>
      <c r="LXU39" s="8"/>
      <c r="LXV39" s="8"/>
      <c r="LXW39" s="8"/>
      <c r="LXX39" s="8"/>
      <c r="LXY39" s="8"/>
      <c r="LXZ39" s="8"/>
      <c r="LYA39" s="8"/>
      <c r="LYB39" s="8"/>
      <c r="LYC39" s="8"/>
      <c r="LYD39" s="8"/>
      <c r="LYE39" s="8"/>
      <c r="LYF39" s="8"/>
      <c r="LYG39" s="8"/>
      <c r="LYI39" s="1"/>
      <c r="LYL39" s="3"/>
      <c r="LYN39" s="8"/>
      <c r="LYO39" s="8"/>
      <c r="LYP39" s="8"/>
      <c r="LYQ39" s="8"/>
      <c r="LYR39" s="8"/>
      <c r="LYS39" s="8"/>
      <c r="LYT39" s="8"/>
      <c r="LYU39" s="8"/>
      <c r="LYV39" s="8"/>
      <c r="LYW39" s="8"/>
      <c r="LYX39" s="8"/>
      <c r="LYY39" s="8"/>
      <c r="LYZ39" s="8"/>
      <c r="LZA39" s="8"/>
      <c r="LZB39" s="8"/>
      <c r="LZC39" s="8"/>
      <c r="LZD39" s="8"/>
      <c r="LZE39" s="8"/>
      <c r="LZF39" s="8"/>
      <c r="LZG39" s="8"/>
      <c r="LZH39" s="8"/>
      <c r="LZJ39" s="1"/>
      <c r="LZM39" s="3"/>
      <c r="LZO39" s="8"/>
      <c r="LZP39" s="8"/>
      <c r="LZQ39" s="8"/>
      <c r="LZR39" s="8"/>
      <c r="LZS39" s="8"/>
      <c r="LZT39" s="8"/>
      <c r="LZU39" s="8"/>
      <c r="LZV39" s="8"/>
      <c r="LZW39" s="8"/>
      <c r="LZX39" s="8"/>
      <c r="LZY39" s="8"/>
      <c r="LZZ39" s="8"/>
      <c r="MAA39" s="8"/>
      <c r="MAB39" s="8"/>
      <c r="MAC39" s="8"/>
      <c r="MAD39" s="8"/>
      <c r="MAE39" s="8"/>
      <c r="MAF39" s="8"/>
      <c r="MAG39" s="8"/>
      <c r="MAH39" s="8"/>
      <c r="MAI39" s="8"/>
      <c r="MAK39" s="1"/>
      <c r="MAN39" s="3"/>
      <c r="MAP39" s="8"/>
      <c r="MAQ39" s="8"/>
      <c r="MAR39" s="8"/>
      <c r="MAS39" s="8"/>
      <c r="MAT39" s="8"/>
      <c r="MAU39" s="8"/>
      <c r="MAV39" s="8"/>
      <c r="MAW39" s="8"/>
      <c r="MAX39" s="8"/>
      <c r="MAY39" s="8"/>
      <c r="MAZ39" s="8"/>
      <c r="MBA39" s="8"/>
      <c r="MBB39" s="8"/>
      <c r="MBC39" s="8"/>
      <c r="MBD39" s="8"/>
      <c r="MBE39" s="8"/>
      <c r="MBF39" s="8"/>
      <c r="MBG39" s="8"/>
      <c r="MBH39" s="8"/>
      <c r="MBI39" s="8"/>
      <c r="MBJ39" s="8"/>
      <c r="MBL39" s="1"/>
      <c r="MBO39" s="3"/>
      <c r="MBQ39" s="8"/>
      <c r="MBR39" s="8"/>
      <c r="MBS39" s="8"/>
      <c r="MBT39" s="8"/>
      <c r="MBU39" s="8"/>
      <c r="MBV39" s="8"/>
      <c r="MBW39" s="8"/>
      <c r="MBX39" s="8"/>
      <c r="MBY39" s="8"/>
      <c r="MBZ39" s="8"/>
      <c r="MCA39" s="8"/>
      <c r="MCB39" s="8"/>
      <c r="MCC39" s="8"/>
      <c r="MCD39" s="8"/>
      <c r="MCE39" s="8"/>
      <c r="MCF39" s="8"/>
      <c r="MCG39" s="8"/>
      <c r="MCH39" s="8"/>
      <c r="MCI39" s="8"/>
      <c r="MCJ39" s="8"/>
      <c r="MCK39" s="8"/>
      <c r="MCM39" s="1"/>
      <c r="MCP39" s="3"/>
      <c r="MCR39" s="8"/>
      <c r="MCS39" s="8"/>
      <c r="MCT39" s="8"/>
      <c r="MCU39" s="8"/>
      <c r="MCV39" s="8"/>
      <c r="MCW39" s="8"/>
      <c r="MCX39" s="8"/>
      <c r="MCY39" s="8"/>
      <c r="MCZ39" s="8"/>
      <c r="MDA39" s="8"/>
      <c r="MDB39" s="8"/>
      <c r="MDC39" s="8"/>
      <c r="MDD39" s="8"/>
      <c r="MDE39" s="8"/>
      <c r="MDF39" s="8"/>
      <c r="MDG39" s="8"/>
      <c r="MDH39" s="8"/>
      <c r="MDI39" s="8"/>
      <c r="MDJ39" s="8"/>
      <c r="MDK39" s="8"/>
      <c r="MDL39" s="8"/>
      <c r="MDN39" s="1"/>
      <c r="MDQ39" s="3"/>
      <c r="MDS39" s="8"/>
      <c r="MDT39" s="8"/>
      <c r="MDU39" s="8"/>
      <c r="MDV39" s="8"/>
      <c r="MDW39" s="8"/>
      <c r="MDX39" s="8"/>
      <c r="MDY39" s="8"/>
      <c r="MDZ39" s="8"/>
      <c r="MEA39" s="8"/>
      <c r="MEB39" s="8"/>
      <c r="MEC39" s="8"/>
      <c r="MED39" s="8"/>
      <c r="MEE39" s="8"/>
      <c r="MEF39" s="8"/>
      <c r="MEG39" s="8"/>
      <c r="MEH39" s="8"/>
      <c r="MEI39" s="8"/>
      <c r="MEJ39" s="8"/>
      <c r="MEK39" s="8"/>
      <c r="MEL39" s="8"/>
      <c r="MEM39" s="8"/>
      <c r="MEO39" s="1"/>
      <c r="MER39" s="3"/>
      <c r="MET39" s="8"/>
      <c r="MEU39" s="8"/>
      <c r="MEV39" s="8"/>
      <c r="MEW39" s="8"/>
      <c r="MEX39" s="8"/>
      <c r="MEY39" s="8"/>
      <c r="MEZ39" s="8"/>
      <c r="MFA39" s="8"/>
      <c r="MFB39" s="8"/>
      <c r="MFC39" s="8"/>
      <c r="MFD39" s="8"/>
      <c r="MFE39" s="8"/>
      <c r="MFF39" s="8"/>
      <c r="MFG39" s="8"/>
      <c r="MFH39" s="8"/>
      <c r="MFI39" s="8"/>
      <c r="MFJ39" s="8"/>
      <c r="MFK39" s="8"/>
      <c r="MFL39" s="8"/>
      <c r="MFM39" s="8"/>
      <c r="MFN39" s="8"/>
      <c r="MFP39" s="1"/>
      <c r="MFS39" s="3"/>
      <c r="MFU39" s="8"/>
      <c r="MFV39" s="8"/>
      <c r="MFW39" s="8"/>
      <c r="MFX39" s="8"/>
      <c r="MFY39" s="8"/>
      <c r="MFZ39" s="8"/>
      <c r="MGA39" s="8"/>
      <c r="MGB39" s="8"/>
      <c r="MGC39" s="8"/>
      <c r="MGD39" s="8"/>
      <c r="MGE39" s="8"/>
      <c r="MGF39" s="8"/>
      <c r="MGG39" s="8"/>
      <c r="MGH39" s="8"/>
      <c r="MGI39" s="8"/>
      <c r="MGJ39" s="8"/>
      <c r="MGK39" s="8"/>
      <c r="MGL39" s="8"/>
      <c r="MGM39" s="8"/>
      <c r="MGN39" s="8"/>
      <c r="MGO39" s="8"/>
      <c r="MGQ39" s="1"/>
      <c r="MGT39" s="3"/>
      <c r="MGV39" s="8"/>
      <c r="MGW39" s="8"/>
      <c r="MGX39" s="8"/>
      <c r="MGY39" s="8"/>
      <c r="MGZ39" s="8"/>
      <c r="MHA39" s="8"/>
      <c r="MHB39" s="8"/>
      <c r="MHC39" s="8"/>
      <c r="MHD39" s="8"/>
      <c r="MHE39" s="8"/>
      <c r="MHF39" s="8"/>
      <c r="MHG39" s="8"/>
      <c r="MHH39" s="8"/>
      <c r="MHI39" s="8"/>
      <c r="MHJ39" s="8"/>
      <c r="MHK39" s="8"/>
      <c r="MHL39" s="8"/>
      <c r="MHM39" s="8"/>
      <c r="MHN39" s="8"/>
      <c r="MHO39" s="8"/>
      <c r="MHP39" s="8"/>
      <c r="MHR39" s="1"/>
      <c r="MHU39" s="3"/>
      <c r="MHW39" s="8"/>
      <c r="MHX39" s="8"/>
      <c r="MHY39" s="8"/>
      <c r="MHZ39" s="8"/>
      <c r="MIA39" s="8"/>
      <c r="MIB39" s="8"/>
      <c r="MIC39" s="8"/>
      <c r="MID39" s="8"/>
      <c r="MIE39" s="8"/>
      <c r="MIF39" s="8"/>
      <c r="MIG39" s="8"/>
      <c r="MIH39" s="8"/>
      <c r="MII39" s="8"/>
      <c r="MIJ39" s="8"/>
      <c r="MIK39" s="8"/>
      <c r="MIL39" s="8"/>
      <c r="MIM39" s="8"/>
      <c r="MIN39" s="8"/>
      <c r="MIO39" s="8"/>
      <c r="MIP39" s="8"/>
      <c r="MIQ39" s="8"/>
      <c r="MIS39" s="1"/>
      <c r="MIV39" s="3"/>
      <c r="MIX39" s="8"/>
      <c r="MIY39" s="8"/>
      <c r="MIZ39" s="8"/>
      <c r="MJA39" s="8"/>
      <c r="MJB39" s="8"/>
      <c r="MJC39" s="8"/>
      <c r="MJD39" s="8"/>
      <c r="MJE39" s="8"/>
      <c r="MJF39" s="8"/>
      <c r="MJG39" s="8"/>
      <c r="MJH39" s="8"/>
      <c r="MJI39" s="8"/>
      <c r="MJJ39" s="8"/>
      <c r="MJK39" s="8"/>
      <c r="MJL39" s="8"/>
      <c r="MJM39" s="8"/>
      <c r="MJN39" s="8"/>
      <c r="MJO39" s="8"/>
      <c r="MJP39" s="8"/>
      <c r="MJQ39" s="8"/>
      <c r="MJR39" s="8"/>
      <c r="MJT39" s="1"/>
      <c r="MJW39" s="3"/>
      <c r="MJY39" s="8"/>
      <c r="MJZ39" s="8"/>
      <c r="MKA39" s="8"/>
      <c r="MKB39" s="8"/>
      <c r="MKC39" s="8"/>
      <c r="MKD39" s="8"/>
      <c r="MKE39" s="8"/>
      <c r="MKF39" s="8"/>
      <c r="MKG39" s="8"/>
      <c r="MKH39" s="8"/>
      <c r="MKI39" s="8"/>
      <c r="MKJ39" s="8"/>
      <c r="MKK39" s="8"/>
      <c r="MKL39" s="8"/>
      <c r="MKM39" s="8"/>
      <c r="MKN39" s="8"/>
      <c r="MKO39" s="8"/>
      <c r="MKP39" s="8"/>
      <c r="MKQ39" s="8"/>
      <c r="MKR39" s="8"/>
      <c r="MKS39" s="8"/>
      <c r="MKU39" s="1"/>
      <c r="MKX39" s="3"/>
      <c r="MKZ39" s="8"/>
      <c r="MLA39" s="8"/>
      <c r="MLB39" s="8"/>
      <c r="MLC39" s="8"/>
      <c r="MLD39" s="8"/>
      <c r="MLE39" s="8"/>
      <c r="MLF39" s="8"/>
      <c r="MLG39" s="8"/>
      <c r="MLH39" s="8"/>
      <c r="MLI39" s="8"/>
      <c r="MLJ39" s="8"/>
      <c r="MLK39" s="8"/>
      <c r="MLL39" s="8"/>
      <c r="MLM39" s="8"/>
      <c r="MLN39" s="8"/>
      <c r="MLO39" s="8"/>
      <c r="MLP39" s="8"/>
      <c r="MLQ39" s="8"/>
      <c r="MLR39" s="8"/>
      <c r="MLS39" s="8"/>
      <c r="MLT39" s="8"/>
      <c r="MLV39" s="1"/>
      <c r="MLY39" s="3"/>
      <c r="MMA39" s="8"/>
      <c r="MMB39" s="8"/>
      <c r="MMC39" s="8"/>
      <c r="MMD39" s="8"/>
      <c r="MME39" s="8"/>
      <c r="MMF39" s="8"/>
      <c r="MMG39" s="8"/>
      <c r="MMH39" s="8"/>
      <c r="MMI39" s="8"/>
      <c r="MMJ39" s="8"/>
      <c r="MMK39" s="8"/>
      <c r="MML39" s="8"/>
      <c r="MMM39" s="8"/>
      <c r="MMN39" s="8"/>
      <c r="MMO39" s="8"/>
      <c r="MMP39" s="8"/>
      <c r="MMQ39" s="8"/>
      <c r="MMR39" s="8"/>
      <c r="MMS39" s="8"/>
      <c r="MMT39" s="8"/>
      <c r="MMU39" s="8"/>
      <c r="MMW39" s="1"/>
      <c r="MMZ39" s="3"/>
      <c r="MNB39" s="8"/>
      <c r="MNC39" s="8"/>
      <c r="MND39" s="8"/>
      <c r="MNE39" s="8"/>
      <c r="MNF39" s="8"/>
      <c r="MNG39" s="8"/>
      <c r="MNH39" s="8"/>
      <c r="MNI39" s="8"/>
      <c r="MNJ39" s="8"/>
      <c r="MNK39" s="8"/>
      <c r="MNL39" s="8"/>
      <c r="MNM39" s="8"/>
      <c r="MNN39" s="8"/>
      <c r="MNO39" s="8"/>
      <c r="MNP39" s="8"/>
      <c r="MNQ39" s="8"/>
      <c r="MNR39" s="8"/>
      <c r="MNS39" s="8"/>
      <c r="MNT39" s="8"/>
      <c r="MNU39" s="8"/>
      <c r="MNV39" s="8"/>
      <c r="MNX39" s="1"/>
      <c r="MOA39" s="3"/>
      <c r="MOC39" s="8"/>
      <c r="MOD39" s="8"/>
      <c r="MOE39" s="8"/>
      <c r="MOF39" s="8"/>
      <c r="MOG39" s="8"/>
      <c r="MOH39" s="8"/>
      <c r="MOI39" s="8"/>
      <c r="MOJ39" s="8"/>
      <c r="MOK39" s="8"/>
      <c r="MOL39" s="8"/>
      <c r="MOM39" s="8"/>
      <c r="MON39" s="8"/>
      <c r="MOO39" s="8"/>
      <c r="MOP39" s="8"/>
      <c r="MOQ39" s="8"/>
      <c r="MOR39" s="8"/>
      <c r="MOS39" s="8"/>
      <c r="MOT39" s="8"/>
      <c r="MOU39" s="8"/>
      <c r="MOV39" s="8"/>
      <c r="MOW39" s="8"/>
      <c r="MOY39" s="1"/>
      <c r="MPB39" s="3"/>
      <c r="MPD39" s="8"/>
      <c r="MPE39" s="8"/>
      <c r="MPF39" s="8"/>
      <c r="MPG39" s="8"/>
      <c r="MPH39" s="8"/>
      <c r="MPI39" s="8"/>
      <c r="MPJ39" s="8"/>
      <c r="MPK39" s="8"/>
      <c r="MPL39" s="8"/>
      <c r="MPM39" s="8"/>
      <c r="MPN39" s="8"/>
      <c r="MPO39" s="8"/>
      <c r="MPP39" s="8"/>
      <c r="MPQ39" s="8"/>
      <c r="MPR39" s="8"/>
      <c r="MPS39" s="8"/>
      <c r="MPT39" s="8"/>
      <c r="MPU39" s="8"/>
      <c r="MPV39" s="8"/>
      <c r="MPW39" s="8"/>
      <c r="MPX39" s="8"/>
      <c r="MPZ39" s="1"/>
      <c r="MQC39" s="3"/>
      <c r="MQE39" s="8"/>
      <c r="MQF39" s="8"/>
      <c r="MQG39" s="8"/>
      <c r="MQH39" s="8"/>
      <c r="MQI39" s="8"/>
      <c r="MQJ39" s="8"/>
      <c r="MQK39" s="8"/>
      <c r="MQL39" s="8"/>
      <c r="MQM39" s="8"/>
      <c r="MQN39" s="8"/>
      <c r="MQO39" s="8"/>
      <c r="MQP39" s="8"/>
      <c r="MQQ39" s="8"/>
      <c r="MQR39" s="8"/>
      <c r="MQS39" s="8"/>
      <c r="MQT39" s="8"/>
      <c r="MQU39" s="8"/>
      <c r="MQV39" s="8"/>
      <c r="MQW39" s="8"/>
      <c r="MQX39" s="8"/>
      <c r="MQY39" s="8"/>
      <c r="MRA39" s="1"/>
      <c r="MRD39" s="3"/>
      <c r="MRF39" s="8"/>
      <c r="MRG39" s="8"/>
      <c r="MRH39" s="8"/>
      <c r="MRI39" s="8"/>
      <c r="MRJ39" s="8"/>
      <c r="MRK39" s="8"/>
      <c r="MRL39" s="8"/>
      <c r="MRM39" s="8"/>
      <c r="MRN39" s="8"/>
      <c r="MRO39" s="8"/>
      <c r="MRP39" s="8"/>
      <c r="MRQ39" s="8"/>
      <c r="MRR39" s="8"/>
      <c r="MRS39" s="8"/>
      <c r="MRT39" s="8"/>
      <c r="MRU39" s="8"/>
      <c r="MRV39" s="8"/>
      <c r="MRW39" s="8"/>
      <c r="MRX39" s="8"/>
      <c r="MRY39" s="8"/>
      <c r="MRZ39" s="8"/>
      <c r="MSB39" s="1"/>
      <c r="MSE39" s="3"/>
      <c r="MSG39" s="8"/>
      <c r="MSH39" s="8"/>
      <c r="MSI39" s="8"/>
      <c r="MSJ39" s="8"/>
      <c r="MSK39" s="8"/>
      <c r="MSL39" s="8"/>
      <c r="MSM39" s="8"/>
      <c r="MSN39" s="8"/>
      <c r="MSO39" s="8"/>
      <c r="MSP39" s="8"/>
      <c r="MSQ39" s="8"/>
      <c r="MSR39" s="8"/>
      <c r="MSS39" s="8"/>
      <c r="MST39" s="8"/>
      <c r="MSU39" s="8"/>
      <c r="MSV39" s="8"/>
      <c r="MSW39" s="8"/>
      <c r="MSX39" s="8"/>
      <c r="MSY39" s="8"/>
      <c r="MSZ39" s="8"/>
      <c r="MTA39" s="8"/>
      <c r="MTC39" s="1"/>
      <c r="MTF39" s="3"/>
      <c r="MTH39" s="8"/>
      <c r="MTI39" s="8"/>
      <c r="MTJ39" s="8"/>
      <c r="MTK39" s="8"/>
      <c r="MTL39" s="8"/>
      <c r="MTM39" s="8"/>
      <c r="MTN39" s="8"/>
      <c r="MTO39" s="8"/>
      <c r="MTP39" s="8"/>
      <c r="MTQ39" s="8"/>
      <c r="MTR39" s="8"/>
      <c r="MTS39" s="8"/>
      <c r="MTT39" s="8"/>
      <c r="MTU39" s="8"/>
      <c r="MTV39" s="8"/>
      <c r="MTW39" s="8"/>
      <c r="MTX39" s="8"/>
      <c r="MTY39" s="8"/>
      <c r="MTZ39" s="8"/>
      <c r="MUA39" s="8"/>
      <c r="MUB39" s="8"/>
      <c r="MUD39" s="1"/>
      <c r="MUG39" s="3"/>
      <c r="MUI39" s="8"/>
      <c r="MUJ39" s="8"/>
      <c r="MUK39" s="8"/>
      <c r="MUL39" s="8"/>
      <c r="MUM39" s="8"/>
      <c r="MUN39" s="8"/>
      <c r="MUO39" s="8"/>
      <c r="MUP39" s="8"/>
      <c r="MUQ39" s="8"/>
      <c r="MUR39" s="8"/>
      <c r="MUS39" s="8"/>
      <c r="MUT39" s="8"/>
      <c r="MUU39" s="8"/>
      <c r="MUV39" s="8"/>
      <c r="MUW39" s="8"/>
      <c r="MUX39" s="8"/>
      <c r="MUY39" s="8"/>
      <c r="MUZ39" s="8"/>
      <c r="MVA39" s="8"/>
      <c r="MVB39" s="8"/>
      <c r="MVC39" s="8"/>
      <c r="MVE39" s="1"/>
      <c r="MVH39" s="3"/>
      <c r="MVJ39" s="8"/>
      <c r="MVK39" s="8"/>
      <c r="MVL39" s="8"/>
      <c r="MVM39" s="8"/>
      <c r="MVN39" s="8"/>
      <c r="MVO39" s="8"/>
      <c r="MVP39" s="8"/>
      <c r="MVQ39" s="8"/>
      <c r="MVR39" s="8"/>
      <c r="MVS39" s="8"/>
      <c r="MVT39" s="8"/>
      <c r="MVU39" s="8"/>
      <c r="MVV39" s="8"/>
      <c r="MVW39" s="8"/>
      <c r="MVX39" s="8"/>
      <c r="MVY39" s="8"/>
      <c r="MVZ39" s="8"/>
      <c r="MWA39" s="8"/>
      <c r="MWB39" s="8"/>
      <c r="MWC39" s="8"/>
      <c r="MWD39" s="8"/>
      <c r="MWF39" s="1"/>
      <c r="MWI39" s="3"/>
      <c r="MWK39" s="8"/>
      <c r="MWL39" s="8"/>
      <c r="MWM39" s="8"/>
      <c r="MWN39" s="8"/>
      <c r="MWO39" s="8"/>
      <c r="MWP39" s="8"/>
      <c r="MWQ39" s="8"/>
      <c r="MWR39" s="8"/>
      <c r="MWS39" s="8"/>
      <c r="MWT39" s="8"/>
      <c r="MWU39" s="8"/>
      <c r="MWV39" s="8"/>
      <c r="MWW39" s="8"/>
      <c r="MWX39" s="8"/>
      <c r="MWY39" s="8"/>
      <c r="MWZ39" s="8"/>
      <c r="MXA39" s="8"/>
      <c r="MXB39" s="8"/>
      <c r="MXC39" s="8"/>
      <c r="MXD39" s="8"/>
      <c r="MXE39" s="8"/>
      <c r="MXG39" s="1"/>
      <c r="MXJ39" s="3"/>
      <c r="MXL39" s="8"/>
      <c r="MXM39" s="8"/>
      <c r="MXN39" s="8"/>
      <c r="MXO39" s="8"/>
      <c r="MXP39" s="8"/>
      <c r="MXQ39" s="8"/>
      <c r="MXR39" s="8"/>
      <c r="MXS39" s="8"/>
      <c r="MXT39" s="8"/>
      <c r="MXU39" s="8"/>
      <c r="MXV39" s="8"/>
      <c r="MXW39" s="8"/>
      <c r="MXX39" s="8"/>
      <c r="MXY39" s="8"/>
      <c r="MXZ39" s="8"/>
      <c r="MYA39" s="8"/>
      <c r="MYB39" s="8"/>
      <c r="MYC39" s="8"/>
      <c r="MYD39" s="8"/>
      <c r="MYE39" s="8"/>
      <c r="MYF39" s="8"/>
      <c r="MYH39" s="1"/>
      <c r="MYK39" s="3"/>
      <c r="MYM39" s="8"/>
      <c r="MYN39" s="8"/>
      <c r="MYO39" s="8"/>
      <c r="MYP39" s="8"/>
      <c r="MYQ39" s="8"/>
      <c r="MYR39" s="8"/>
      <c r="MYS39" s="8"/>
      <c r="MYT39" s="8"/>
      <c r="MYU39" s="8"/>
      <c r="MYV39" s="8"/>
      <c r="MYW39" s="8"/>
      <c r="MYX39" s="8"/>
      <c r="MYY39" s="8"/>
      <c r="MYZ39" s="8"/>
      <c r="MZA39" s="8"/>
      <c r="MZB39" s="8"/>
      <c r="MZC39" s="8"/>
      <c r="MZD39" s="8"/>
      <c r="MZE39" s="8"/>
      <c r="MZF39" s="8"/>
      <c r="MZG39" s="8"/>
      <c r="MZI39" s="1"/>
      <c r="MZL39" s="3"/>
      <c r="MZN39" s="8"/>
      <c r="MZO39" s="8"/>
      <c r="MZP39" s="8"/>
      <c r="MZQ39" s="8"/>
      <c r="MZR39" s="8"/>
      <c r="MZS39" s="8"/>
      <c r="MZT39" s="8"/>
      <c r="MZU39" s="8"/>
      <c r="MZV39" s="8"/>
      <c r="MZW39" s="8"/>
      <c r="MZX39" s="8"/>
      <c r="MZY39" s="8"/>
      <c r="MZZ39" s="8"/>
      <c r="NAA39" s="8"/>
      <c r="NAB39" s="8"/>
      <c r="NAC39" s="8"/>
      <c r="NAD39" s="8"/>
      <c r="NAE39" s="8"/>
      <c r="NAF39" s="8"/>
      <c r="NAG39" s="8"/>
      <c r="NAH39" s="8"/>
      <c r="NAJ39" s="1"/>
      <c r="NAM39" s="3"/>
      <c r="NAO39" s="8"/>
      <c r="NAP39" s="8"/>
      <c r="NAQ39" s="8"/>
      <c r="NAR39" s="8"/>
      <c r="NAS39" s="8"/>
      <c r="NAT39" s="8"/>
      <c r="NAU39" s="8"/>
      <c r="NAV39" s="8"/>
      <c r="NAW39" s="8"/>
      <c r="NAX39" s="8"/>
      <c r="NAY39" s="8"/>
      <c r="NAZ39" s="8"/>
      <c r="NBA39" s="8"/>
      <c r="NBB39" s="8"/>
      <c r="NBC39" s="8"/>
      <c r="NBD39" s="8"/>
      <c r="NBE39" s="8"/>
      <c r="NBF39" s="8"/>
      <c r="NBG39" s="8"/>
      <c r="NBH39" s="8"/>
      <c r="NBI39" s="8"/>
      <c r="NBK39" s="1"/>
      <c r="NBN39" s="3"/>
      <c r="NBP39" s="8"/>
      <c r="NBQ39" s="8"/>
      <c r="NBR39" s="8"/>
      <c r="NBS39" s="8"/>
      <c r="NBT39" s="8"/>
      <c r="NBU39" s="8"/>
      <c r="NBV39" s="8"/>
      <c r="NBW39" s="8"/>
      <c r="NBX39" s="8"/>
      <c r="NBY39" s="8"/>
      <c r="NBZ39" s="8"/>
      <c r="NCA39" s="8"/>
      <c r="NCB39" s="8"/>
      <c r="NCC39" s="8"/>
      <c r="NCD39" s="8"/>
      <c r="NCE39" s="8"/>
      <c r="NCF39" s="8"/>
      <c r="NCG39" s="8"/>
      <c r="NCH39" s="8"/>
      <c r="NCI39" s="8"/>
      <c r="NCJ39" s="8"/>
      <c r="NCL39" s="1"/>
      <c r="NCO39" s="3"/>
      <c r="NCQ39" s="8"/>
      <c r="NCR39" s="8"/>
      <c r="NCS39" s="8"/>
      <c r="NCT39" s="8"/>
      <c r="NCU39" s="8"/>
      <c r="NCV39" s="8"/>
      <c r="NCW39" s="8"/>
      <c r="NCX39" s="8"/>
      <c r="NCY39" s="8"/>
      <c r="NCZ39" s="8"/>
      <c r="NDA39" s="8"/>
      <c r="NDB39" s="8"/>
      <c r="NDC39" s="8"/>
      <c r="NDD39" s="8"/>
      <c r="NDE39" s="8"/>
      <c r="NDF39" s="8"/>
      <c r="NDG39" s="8"/>
      <c r="NDH39" s="8"/>
      <c r="NDI39" s="8"/>
      <c r="NDJ39" s="8"/>
      <c r="NDK39" s="8"/>
      <c r="NDM39" s="1"/>
      <c r="NDP39" s="3"/>
      <c r="NDR39" s="8"/>
      <c r="NDS39" s="8"/>
      <c r="NDT39" s="8"/>
      <c r="NDU39" s="8"/>
      <c r="NDV39" s="8"/>
      <c r="NDW39" s="8"/>
      <c r="NDX39" s="8"/>
      <c r="NDY39" s="8"/>
      <c r="NDZ39" s="8"/>
      <c r="NEA39" s="8"/>
      <c r="NEB39" s="8"/>
      <c r="NEC39" s="8"/>
      <c r="NED39" s="8"/>
      <c r="NEE39" s="8"/>
      <c r="NEF39" s="8"/>
      <c r="NEG39" s="8"/>
      <c r="NEH39" s="8"/>
      <c r="NEI39" s="8"/>
      <c r="NEJ39" s="8"/>
      <c r="NEK39" s="8"/>
      <c r="NEL39" s="8"/>
      <c r="NEN39" s="1"/>
      <c r="NEQ39" s="3"/>
      <c r="NES39" s="8"/>
      <c r="NET39" s="8"/>
      <c r="NEU39" s="8"/>
      <c r="NEV39" s="8"/>
      <c r="NEW39" s="8"/>
      <c r="NEX39" s="8"/>
      <c r="NEY39" s="8"/>
      <c r="NEZ39" s="8"/>
      <c r="NFA39" s="8"/>
      <c r="NFB39" s="8"/>
      <c r="NFC39" s="8"/>
      <c r="NFD39" s="8"/>
      <c r="NFE39" s="8"/>
      <c r="NFF39" s="8"/>
      <c r="NFG39" s="8"/>
      <c r="NFH39" s="8"/>
      <c r="NFI39" s="8"/>
      <c r="NFJ39" s="8"/>
      <c r="NFK39" s="8"/>
      <c r="NFL39" s="8"/>
      <c r="NFM39" s="8"/>
      <c r="NFO39" s="1"/>
      <c r="NFR39" s="3"/>
      <c r="NFT39" s="8"/>
      <c r="NFU39" s="8"/>
      <c r="NFV39" s="8"/>
      <c r="NFW39" s="8"/>
      <c r="NFX39" s="8"/>
      <c r="NFY39" s="8"/>
      <c r="NFZ39" s="8"/>
      <c r="NGA39" s="8"/>
      <c r="NGB39" s="8"/>
      <c r="NGC39" s="8"/>
      <c r="NGD39" s="8"/>
      <c r="NGE39" s="8"/>
      <c r="NGF39" s="8"/>
      <c r="NGG39" s="8"/>
      <c r="NGH39" s="8"/>
      <c r="NGI39" s="8"/>
      <c r="NGJ39" s="8"/>
      <c r="NGK39" s="8"/>
      <c r="NGL39" s="8"/>
      <c r="NGM39" s="8"/>
      <c r="NGN39" s="8"/>
      <c r="NGP39" s="1"/>
      <c r="NGS39" s="3"/>
      <c r="NGU39" s="8"/>
      <c r="NGV39" s="8"/>
      <c r="NGW39" s="8"/>
      <c r="NGX39" s="8"/>
      <c r="NGY39" s="8"/>
      <c r="NGZ39" s="8"/>
      <c r="NHA39" s="8"/>
      <c r="NHB39" s="8"/>
      <c r="NHC39" s="8"/>
      <c r="NHD39" s="8"/>
      <c r="NHE39" s="8"/>
      <c r="NHF39" s="8"/>
      <c r="NHG39" s="8"/>
      <c r="NHH39" s="8"/>
      <c r="NHI39" s="8"/>
      <c r="NHJ39" s="8"/>
      <c r="NHK39" s="8"/>
      <c r="NHL39" s="8"/>
      <c r="NHM39" s="8"/>
      <c r="NHN39" s="8"/>
      <c r="NHO39" s="8"/>
      <c r="NHQ39" s="1"/>
      <c r="NHT39" s="3"/>
      <c r="NHV39" s="8"/>
      <c r="NHW39" s="8"/>
      <c r="NHX39" s="8"/>
      <c r="NHY39" s="8"/>
      <c r="NHZ39" s="8"/>
      <c r="NIA39" s="8"/>
      <c r="NIB39" s="8"/>
      <c r="NIC39" s="8"/>
      <c r="NID39" s="8"/>
      <c r="NIE39" s="8"/>
      <c r="NIF39" s="8"/>
      <c r="NIG39" s="8"/>
      <c r="NIH39" s="8"/>
      <c r="NII39" s="8"/>
      <c r="NIJ39" s="8"/>
      <c r="NIK39" s="8"/>
      <c r="NIL39" s="8"/>
      <c r="NIM39" s="8"/>
      <c r="NIN39" s="8"/>
      <c r="NIO39" s="8"/>
      <c r="NIP39" s="8"/>
      <c r="NIR39" s="1"/>
      <c r="NIU39" s="3"/>
      <c r="NIW39" s="8"/>
      <c r="NIX39" s="8"/>
      <c r="NIY39" s="8"/>
      <c r="NIZ39" s="8"/>
      <c r="NJA39" s="8"/>
      <c r="NJB39" s="8"/>
      <c r="NJC39" s="8"/>
      <c r="NJD39" s="8"/>
      <c r="NJE39" s="8"/>
      <c r="NJF39" s="8"/>
      <c r="NJG39" s="8"/>
      <c r="NJH39" s="8"/>
      <c r="NJI39" s="8"/>
      <c r="NJJ39" s="8"/>
      <c r="NJK39" s="8"/>
      <c r="NJL39" s="8"/>
      <c r="NJM39" s="8"/>
      <c r="NJN39" s="8"/>
      <c r="NJO39" s="8"/>
      <c r="NJP39" s="8"/>
      <c r="NJQ39" s="8"/>
      <c r="NJS39" s="1"/>
      <c r="NJV39" s="3"/>
      <c r="NJX39" s="8"/>
      <c r="NJY39" s="8"/>
      <c r="NJZ39" s="8"/>
      <c r="NKA39" s="8"/>
      <c r="NKB39" s="8"/>
      <c r="NKC39" s="8"/>
      <c r="NKD39" s="8"/>
      <c r="NKE39" s="8"/>
      <c r="NKF39" s="8"/>
      <c r="NKG39" s="8"/>
      <c r="NKH39" s="8"/>
      <c r="NKI39" s="8"/>
      <c r="NKJ39" s="8"/>
      <c r="NKK39" s="8"/>
      <c r="NKL39" s="8"/>
      <c r="NKM39" s="8"/>
      <c r="NKN39" s="8"/>
      <c r="NKO39" s="8"/>
      <c r="NKP39" s="8"/>
      <c r="NKQ39" s="8"/>
      <c r="NKR39" s="8"/>
      <c r="NKT39" s="1"/>
      <c r="NKW39" s="3"/>
      <c r="NKY39" s="8"/>
      <c r="NKZ39" s="8"/>
      <c r="NLA39" s="8"/>
      <c r="NLB39" s="8"/>
      <c r="NLC39" s="8"/>
      <c r="NLD39" s="8"/>
      <c r="NLE39" s="8"/>
      <c r="NLF39" s="8"/>
      <c r="NLG39" s="8"/>
      <c r="NLH39" s="8"/>
      <c r="NLI39" s="8"/>
      <c r="NLJ39" s="8"/>
      <c r="NLK39" s="8"/>
      <c r="NLL39" s="8"/>
      <c r="NLM39" s="8"/>
      <c r="NLN39" s="8"/>
      <c r="NLO39" s="8"/>
      <c r="NLP39" s="8"/>
      <c r="NLQ39" s="8"/>
      <c r="NLR39" s="8"/>
      <c r="NLS39" s="8"/>
      <c r="NLU39" s="1"/>
      <c r="NLX39" s="3"/>
      <c r="NLZ39" s="8"/>
      <c r="NMA39" s="8"/>
      <c r="NMB39" s="8"/>
      <c r="NMC39" s="8"/>
      <c r="NMD39" s="8"/>
      <c r="NME39" s="8"/>
      <c r="NMF39" s="8"/>
      <c r="NMG39" s="8"/>
      <c r="NMH39" s="8"/>
      <c r="NMI39" s="8"/>
      <c r="NMJ39" s="8"/>
      <c r="NMK39" s="8"/>
      <c r="NML39" s="8"/>
      <c r="NMM39" s="8"/>
      <c r="NMN39" s="8"/>
      <c r="NMO39" s="8"/>
      <c r="NMP39" s="8"/>
      <c r="NMQ39" s="8"/>
      <c r="NMR39" s="8"/>
      <c r="NMS39" s="8"/>
      <c r="NMT39" s="8"/>
      <c r="NMV39" s="1"/>
      <c r="NMY39" s="3"/>
      <c r="NNA39" s="8"/>
      <c r="NNB39" s="8"/>
      <c r="NNC39" s="8"/>
      <c r="NND39" s="8"/>
      <c r="NNE39" s="8"/>
      <c r="NNF39" s="8"/>
      <c r="NNG39" s="8"/>
      <c r="NNH39" s="8"/>
      <c r="NNI39" s="8"/>
      <c r="NNJ39" s="8"/>
      <c r="NNK39" s="8"/>
      <c r="NNL39" s="8"/>
      <c r="NNM39" s="8"/>
      <c r="NNN39" s="8"/>
      <c r="NNO39" s="8"/>
      <c r="NNP39" s="8"/>
      <c r="NNQ39" s="8"/>
      <c r="NNR39" s="8"/>
      <c r="NNS39" s="8"/>
      <c r="NNT39" s="8"/>
      <c r="NNU39" s="8"/>
      <c r="NNW39" s="1"/>
      <c r="NNZ39" s="3"/>
      <c r="NOB39" s="8"/>
      <c r="NOC39" s="8"/>
      <c r="NOD39" s="8"/>
      <c r="NOE39" s="8"/>
      <c r="NOF39" s="8"/>
      <c r="NOG39" s="8"/>
      <c r="NOH39" s="8"/>
      <c r="NOI39" s="8"/>
      <c r="NOJ39" s="8"/>
      <c r="NOK39" s="8"/>
      <c r="NOL39" s="8"/>
      <c r="NOM39" s="8"/>
      <c r="NON39" s="8"/>
      <c r="NOO39" s="8"/>
      <c r="NOP39" s="8"/>
      <c r="NOQ39" s="8"/>
      <c r="NOR39" s="8"/>
      <c r="NOS39" s="8"/>
      <c r="NOT39" s="8"/>
      <c r="NOU39" s="8"/>
      <c r="NOV39" s="8"/>
      <c r="NOX39" s="1"/>
      <c r="NPA39" s="3"/>
      <c r="NPC39" s="8"/>
      <c r="NPD39" s="8"/>
      <c r="NPE39" s="8"/>
      <c r="NPF39" s="8"/>
      <c r="NPG39" s="8"/>
      <c r="NPH39" s="8"/>
      <c r="NPI39" s="8"/>
      <c r="NPJ39" s="8"/>
      <c r="NPK39" s="8"/>
      <c r="NPL39" s="8"/>
      <c r="NPM39" s="8"/>
      <c r="NPN39" s="8"/>
      <c r="NPO39" s="8"/>
      <c r="NPP39" s="8"/>
      <c r="NPQ39" s="8"/>
      <c r="NPR39" s="8"/>
      <c r="NPS39" s="8"/>
      <c r="NPT39" s="8"/>
      <c r="NPU39" s="8"/>
      <c r="NPV39" s="8"/>
      <c r="NPW39" s="8"/>
      <c r="NPY39" s="1"/>
      <c r="NQB39" s="3"/>
      <c r="NQD39" s="8"/>
      <c r="NQE39" s="8"/>
      <c r="NQF39" s="8"/>
      <c r="NQG39" s="8"/>
      <c r="NQH39" s="8"/>
      <c r="NQI39" s="8"/>
      <c r="NQJ39" s="8"/>
      <c r="NQK39" s="8"/>
      <c r="NQL39" s="8"/>
      <c r="NQM39" s="8"/>
      <c r="NQN39" s="8"/>
      <c r="NQO39" s="8"/>
      <c r="NQP39" s="8"/>
      <c r="NQQ39" s="8"/>
      <c r="NQR39" s="8"/>
      <c r="NQS39" s="8"/>
      <c r="NQT39" s="8"/>
      <c r="NQU39" s="8"/>
      <c r="NQV39" s="8"/>
      <c r="NQW39" s="8"/>
      <c r="NQX39" s="8"/>
      <c r="NQZ39" s="1"/>
      <c r="NRC39" s="3"/>
      <c r="NRE39" s="8"/>
      <c r="NRF39" s="8"/>
      <c r="NRG39" s="8"/>
      <c r="NRH39" s="8"/>
      <c r="NRI39" s="8"/>
      <c r="NRJ39" s="8"/>
      <c r="NRK39" s="8"/>
      <c r="NRL39" s="8"/>
      <c r="NRM39" s="8"/>
      <c r="NRN39" s="8"/>
      <c r="NRO39" s="8"/>
      <c r="NRP39" s="8"/>
      <c r="NRQ39" s="8"/>
      <c r="NRR39" s="8"/>
      <c r="NRS39" s="8"/>
      <c r="NRT39" s="8"/>
      <c r="NRU39" s="8"/>
      <c r="NRV39" s="8"/>
      <c r="NRW39" s="8"/>
      <c r="NRX39" s="8"/>
      <c r="NRY39" s="8"/>
      <c r="NSA39" s="1"/>
      <c r="NSD39" s="3"/>
      <c r="NSF39" s="8"/>
      <c r="NSG39" s="8"/>
      <c r="NSH39" s="8"/>
      <c r="NSI39" s="8"/>
      <c r="NSJ39" s="8"/>
      <c r="NSK39" s="8"/>
      <c r="NSL39" s="8"/>
      <c r="NSM39" s="8"/>
      <c r="NSN39" s="8"/>
      <c r="NSO39" s="8"/>
      <c r="NSP39" s="8"/>
      <c r="NSQ39" s="8"/>
      <c r="NSR39" s="8"/>
      <c r="NSS39" s="8"/>
      <c r="NST39" s="8"/>
      <c r="NSU39" s="8"/>
      <c r="NSV39" s="8"/>
      <c r="NSW39" s="8"/>
      <c r="NSX39" s="8"/>
      <c r="NSY39" s="8"/>
      <c r="NSZ39" s="8"/>
      <c r="NTB39" s="1"/>
      <c r="NTE39" s="3"/>
      <c r="NTG39" s="8"/>
      <c r="NTH39" s="8"/>
      <c r="NTI39" s="8"/>
      <c r="NTJ39" s="8"/>
      <c r="NTK39" s="8"/>
      <c r="NTL39" s="8"/>
      <c r="NTM39" s="8"/>
      <c r="NTN39" s="8"/>
      <c r="NTO39" s="8"/>
      <c r="NTP39" s="8"/>
      <c r="NTQ39" s="8"/>
      <c r="NTR39" s="8"/>
      <c r="NTS39" s="8"/>
      <c r="NTT39" s="8"/>
      <c r="NTU39" s="8"/>
      <c r="NTV39" s="8"/>
      <c r="NTW39" s="8"/>
      <c r="NTX39" s="8"/>
      <c r="NTY39" s="8"/>
      <c r="NTZ39" s="8"/>
      <c r="NUA39" s="8"/>
      <c r="NUC39" s="1"/>
      <c r="NUF39" s="3"/>
      <c r="NUH39" s="8"/>
      <c r="NUI39" s="8"/>
      <c r="NUJ39" s="8"/>
      <c r="NUK39" s="8"/>
      <c r="NUL39" s="8"/>
      <c r="NUM39" s="8"/>
      <c r="NUN39" s="8"/>
      <c r="NUO39" s="8"/>
      <c r="NUP39" s="8"/>
      <c r="NUQ39" s="8"/>
      <c r="NUR39" s="8"/>
      <c r="NUS39" s="8"/>
      <c r="NUT39" s="8"/>
      <c r="NUU39" s="8"/>
      <c r="NUV39" s="8"/>
      <c r="NUW39" s="8"/>
      <c r="NUX39" s="8"/>
      <c r="NUY39" s="8"/>
      <c r="NUZ39" s="8"/>
      <c r="NVA39" s="8"/>
      <c r="NVB39" s="8"/>
      <c r="NVD39" s="1"/>
      <c r="NVG39" s="3"/>
      <c r="NVI39" s="8"/>
      <c r="NVJ39" s="8"/>
      <c r="NVK39" s="8"/>
      <c r="NVL39" s="8"/>
      <c r="NVM39" s="8"/>
      <c r="NVN39" s="8"/>
      <c r="NVO39" s="8"/>
      <c r="NVP39" s="8"/>
      <c r="NVQ39" s="8"/>
      <c r="NVR39" s="8"/>
      <c r="NVS39" s="8"/>
      <c r="NVT39" s="8"/>
      <c r="NVU39" s="8"/>
      <c r="NVV39" s="8"/>
      <c r="NVW39" s="8"/>
      <c r="NVX39" s="8"/>
      <c r="NVY39" s="8"/>
      <c r="NVZ39" s="8"/>
      <c r="NWA39" s="8"/>
      <c r="NWB39" s="8"/>
      <c r="NWC39" s="8"/>
      <c r="NWE39" s="1"/>
      <c r="NWH39" s="3"/>
      <c r="NWJ39" s="8"/>
      <c r="NWK39" s="8"/>
      <c r="NWL39" s="8"/>
      <c r="NWM39" s="8"/>
      <c r="NWN39" s="8"/>
      <c r="NWO39" s="8"/>
      <c r="NWP39" s="8"/>
      <c r="NWQ39" s="8"/>
      <c r="NWR39" s="8"/>
      <c r="NWS39" s="8"/>
      <c r="NWT39" s="8"/>
      <c r="NWU39" s="8"/>
      <c r="NWV39" s="8"/>
      <c r="NWW39" s="8"/>
      <c r="NWX39" s="8"/>
      <c r="NWY39" s="8"/>
      <c r="NWZ39" s="8"/>
      <c r="NXA39" s="8"/>
      <c r="NXB39" s="8"/>
      <c r="NXC39" s="8"/>
      <c r="NXD39" s="8"/>
      <c r="NXF39" s="1"/>
      <c r="NXI39" s="3"/>
      <c r="NXK39" s="8"/>
      <c r="NXL39" s="8"/>
      <c r="NXM39" s="8"/>
      <c r="NXN39" s="8"/>
      <c r="NXO39" s="8"/>
      <c r="NXP39" s="8"/>
      <c r="NXQ39" s="8"/>
      <c r="NXR39" s="8"/>
      <c r="NXS39" s="8"/>
      <c r="NXT39" s="8"/>
      <c r="NXU39" s="8"/>
      <c r="NXV39" s="8"/>
      <c r="NXW39" s="8"/>
      <c r="NXX39" s="8"/>
      <c r="NXY39" s="8"/>
      <c r="NXZ39" s="8"/>
      <c r="NYA39" s="8"/>
      <c r="NYB39" s="8"/>
      <c r="NYC39" s="8"/>
      <c r="NYD39" s="8"/>
      <c r="NYE39" s="8"/>
      <c r="NYG39" s="1"/>
      <c r="NYJ39" s="3"/>
      <c r="NYL39" s="8"/>
      <c r="NYM39" s="8"/>
      <c r="NYN39" s="8"/>
      <c r="NYO39" s="8"/>
      <c r="NYP39" s="8"/>
      <c r="NYQ39" s="8"/>
      <c r="NYR39" s="8"/>
      <c r="NYS39" s="8"/>
      <c r="NYT39" s="8"/>
      <c r="NYU39" s="8"/>
      <c r="NYV39" s="8"/>
      <c r="NYW39" s="8"/>
      <c r="NYX39" s="8"/>
      <c r="NYY39" s="8"/>
      <c r="NYZ39" s="8"/>
      <c r="NZA39" s="8"/>
      <c r="NZB39" s="8"/>
      <c r="NZC39" s="8"/>
      <c r="NZD39" s="8"/>
      <c r="NZE39" s="8"/>
      <c r="NZF39" s="8"/>
      <c r="NZH39" s="1"/>
      <c r="NZK39" s="3"/>
      <c r="NZM39" s="8"/>
      <c r="NZN39" s="8"/>
      <c r="NZO39" s="8"/>
      <c r="NZP39" s="8"/>
      <c r="NZQ39" s="8"/>
      <c r="NZR39" s="8"/>
      <c r="NZS39" s="8"/>
      <c r="NZT39" s="8"/>
      <c r="NZU39" s="8"/>
      <c r="NZV39" s="8"/>
      <c r="NZW39" s="8"/>
      <c r="NZX39" s="8"/>
      <c r="NZY39" s="8"/>
      <c r="NZZ39" s="8"/>
      <c r="OAA39" s="8"/>
      <c r="OAB39" s="8"/>
      <c r="OAC39" s="8"/>
      <c r="OAD39" s="8"/>
      <c r="OAE39" s="8"/>
      <c r="OAF39" s="8"/>
      <c r="OAG39" s="8"/>
      <c r="OAI39" s="1"/>
      <c r="OAL39" s="3"/>
      <c r="OAN39" s="8"/>
      <c r="OAO39" s="8"/>
      <c r="OAP39" s="8"/>
      <c r="OAQ39" s="8"/>
      <c r="OAR39" s="8"/>
      <c r="OAS39" s="8"/>
      <c r="OAT39" s="8"/>
      <c r="OAU39" s="8"/>
      <c r="OAV39" s="8"/>
      <c r="OAW39" s="8"/>
      <c r="OAX39" s="8"/>
      <c r="OAY39" s="8"/>
      <c r="OAZ39" s="8"/>
      <c r="OBA39" s="8"/>
      <c r="OBB39" s="8"/>
      <c r="OBC39" s="8"/>
      <c r="OBD39" s="8"/>
      <c r="OBE39" s="8"/>
      <c r="OBF39" s="8"/>
      <c r="OBG39" s="8"/>
      <c r="OBH39" s="8"/>
      <c r="OBJ39" s="1"/>
      <c r="OBM39" s="3"/>
      <c r="OBO39" s="8"/>
      <c r="OBP39" s="8"/>
      <c r="OBQ39" s="8"/>
      <c r="OBR39" s="8"/>
      <c r="OBS39" s="8"/>
      <c r="OBT39" s="8"/>
      <c r="OBU39" s="8"/>
      <c r="OBV39" s="8"/>
      <c r="OBW39" s="8"/>
      <c r="OBX39" s="8"/>
      <c r="OBY39" s="8"/>
      <c r="OBZ39" s="8"/>
      <c r="OCA39" s="8"/>
      <c r="OCB39" s="8"/>
      <c r="OCC39" s="8"/>
      <c r="OCD39" s="8"/>
      <c r="OCE39" s="8"/>
      <c r="OCF39" s="8"/>
      <c r="OCG39" s="8"/>
      <c r="OCH39" s="8"/>
      <c r="OCI39" s="8"/>
      <c r="OCK39" s="1"/>
      <c r="OCN39" s="3"/>
      <c r="OCP39" s="8"/>
      <c r="OCQ39" s="8"/>
      <c r="OCR39" s="8"/>
      <c r="OCS39" s="8"/>
      <c r="OCT39" s="8"/>
      <c r="OCU39" s="8"/>
      <c r="OCV39" s="8"/>
      <c r="OCW39" s="8"/>
      <c r="OCX39" s="8"/>
      <c r="OCY39" s="8"/>
      <c r="OCZ39" s="8"/>
      <c r="ODA39" s="8"/>
      <c r="ODB39" s="8"/>
      <c r="ODC39" s="8"/>
      <c r="ODD39" s="8"/>
      <c r="ODE39" s="8"/>
      <c r="ODF39" s="8"/>
      <c r="ODG39" s="8"/>
      <c r="ODH39" s="8"/>
      <c r="ODI39" s="8"/>
      <c r="ODJ39" s="8"/>
      <c r="ODL39" s="1"/>
      <c r="ODO39" s="3"/>
      <c r="ODQ39" s="8"/>
      <c r="ODR39" s="8"/>
      <c r="ODS39" s="8"/>
      <c r="ODT39" s="8"/>
      <c r="ODU39" s="8"/>
      <c r="ODV39" s="8"/>
      <c r="ODW39" s="8"/>
      <c r="ODX39" s="8"/>
      <c r="ODY39" s="8"/>
      <c r="ODZ39" s="8"/>
      <c r="OEA39" s="8"/>
      <c r="OEB39" s="8"/>
      <c r="OEC39" s="8"/>
      <c r="OED39" s="8"/>
      <c r="OEE39" s="8"/>
      <c r="OEF39" s="8"/>
      <c r="OEG39" s="8"/>
      <c r="OEH39" s="8"/>
      <c r="OEI39" s="8"/>
      <c r="OEJ39" s="8"/>
      <c r="OEK39" s="8"/>
      <c r="OEM39" s="1"/>
      <c r="OEP39" s="3"/>
      <c r="OER39" s="8"/>
      <c r="OES39" s="8"/>
      <c r="OET39" s="8"/>
      <c r="OEU39" s="8"/>
      <c r="OEV39" s="8"/>
      <c r="OEW39" s="8"/>
      <c r="OEX39" s="8"/>
      <c r="OEY39" s="8"/>
      <c r="OEZ39" s="8"/>
      <c r="OFA39" s="8"/>
      <c r="OFB39" s="8"/>
      <c r="OFC39" s="8"/>
      <c r="OFD39" s="8"/>
      <c r="OFE39" s="8"/>
      <c r="OFF39" s="8"/>
      <c r="OFG39" s="8"/>
      <c r="OFH39" s="8"/>
      <c r="OFI39" s="8"/>
      <c r="OFJ39" s="8"/>
      <c r="OFK39" s="8"/>
      <c r="OFL39" s="8"/>
      <c r="OFN39" s="1"/>
      <c r="OFQ39" s="3"/>
      <c r="OFS39" s="8"/>
      <c r="OFT39" s="8"/>
      <c r="OFU39" s="8"/>
      <c r="OFV39" s="8"/>
      <c r="OFW39" s="8"/>
      <c r="OFX39" s="8"/>
      <c r="OFY39" s="8"/>
      <c r="OFZ39" s="8"/>
      <c r="OGA39" s="8"/>
      <c r="OGB39" s="8"/>
      <c r="OGC39" s="8"/>
      <c r="OGD39" s="8"/>
      <c r="OGE39" s="8"/>
      <c r="OGF39" s="8"/>
      <c r="OGG39" s="8"/>
      <c r="OGH39" s="8"/>
      <c r="OGI39" s="8"/>
      <c r="OGJ39" s="8"/>
      <c r="OGK39" s="8"/>
      <c r="OGL39" s="8"/>
      <c r="OGM39" s="8"/>
      <c r="OGO39" s="1"/>
      <c r="OGR39" s="3"/>
      <c r="OGT39" s="8"/>
      <c r="OGU39" s="8"/>
      <c r="OGV39" s="8"/>
      <c r="OGW39" s="8"/>
      <c r="OGX39" s="8"/>
      <c r="OGY39" s="8"/>
      <c r="OGZ39" s="8"/>
      <c r="OHA39" s="8"/>
      <c r="OHB39" s="8"/>
      <c r="OHC39" s="8"/>
      <c r="OHD39" s="8"/>
      <c r="OHE39" s="8"/>
      <c r="OHF39" s="8"/>
      <c r="OHG39" s="8"/>
      <c r="OHH39" s="8"/>
      <c r="OHI39" s="8"/>
      <c r="OHJ39" s="8"/>
      <c r="OHK39" s="8"/>
      <c r="OHL39" s="8"/>
      <c r="OHM39" s="8"/>
      <c r="OHN39" s="8"/>
      <c r="OHP39" s="1"/>
      <c r="OHS39" s="3"/>
      <c r="OHU39" s="8"/>
      <c r="OHV39" s="8"/>
      <c r="OHW39" s="8"/>
      <c r="OHX39" s="8"/>
      <c r="OHY39" s="8"/>
      <c r="OHZ39" s="8"/>
      <c r="OIA39" s="8"/>
      <c r="OIB39" s="8"/>
      <c r="OIC39" s="8"/>
      <c r="OID39" s="8"/>
      <c r="OIE39" s="8"/>
      <c r="OIF39" s="8"/>
      <c r="OIG39" s="8"/>
      <c r="OIH39" s="8"/>
      <c r="OII39" s="8"/>
      <c r="OIJ39" s="8"/>
      <c r="OIK39" s="8"/>
      <c r="OIL39" s="8"/>
      <c r="OIM39" s="8"/>
      <c r="OIN39" s="8"/>
      <c r="OIO39" s="8"/>
      <c r="OIQ39" s="1"/>
      <c r="OIT39" s="3"/>
      <c r="OIV39" s="8"/>
      <c r="OIW39" s="8"/>
      <c r="OIX39" s="8"/>
      <c r="OIY39" s="8"/>
      <c r="OIZ39" s="8"/>
      <c r="OJA39" s="8"/>
      <c r="OJB39" s="8"/>
      <c r="OJC39" s="8"/>
      <c r="OJD39" s="8"/>
      <c r="OJE39" s="8"/>
      <c r="OJF39" s="8"/>
      <c r="OJG39" s="8"/>
      <c r="OJH39" s="8"/>
      <c r="OJI39" s="8"/>
      <c r="OJJ39" s="8"/>
      <c r="OJK39" s="8"/>
      <c r="OJL39" s="8"/>
      <c r="OJM39" s="8"/>
      <c r="OJN39" s="8"/>
      <c r="OJO39" s="8"/>
      <c r="OJP39" s="8"/>
      <c r="OJR39" s="1"/>
      <c r="OJU39" s="3"/>
      <c r="OJW39" s="8"/>
      <c r="OJX39" s="8"/>
      <c r="OJY39" s="8"/>
      <c r="OJZ39" s="8"/>
      <c r="OKA39" s="8"/>
      <c r="OKB39" s="8"/>
      <c r="OKC39" s="8"/>
      <c r="OKD39" s="8"/>
      <c r="OKE39" s="8"/>
      <c r="OKF39" s="8"/>
      <c r="OKG39" s="8"/>
      <c r="OKH39" s="8"/>
      <c r="OKI39" s="8"/>
      <c r="OKJ39" s="8"/>
      <c r="OKK39" s="8"/>
      <c r="OKL39" s="8"/>
      <c r="OKM39" s="8"/>
      <c r="OKN39" s="8"/>
      <c r="OKO39" s="8"/>
      <c r="OKP39" s="8"/>
      <c r="OKQ39" s="8"/>
      <c r="OKS39" s="1"/>
      <c r="OKV39" s="3"/>
      <c r="OKX39" s="8"/>
      <c r="OKY39" s="8"/>
      <c r="OKZ39" s="8"/>
      <c r="OLA39" s="8"/>
      <c r="OLB39" s="8"/>
      <c r="OLC39" s="8"/>
      <c r="OLD39" s="8"/>
      <c r="OLE39" s="8"/>
      <c r="OLF39" s="8"/>
      <c r="OLG39" s="8"/>
      <c r="OLH39" s="8"/>
      <c r="OLI39" s="8"/>
      <c r="OLJ39" s="8"/>
      <c r="OLK39" s="8"/>
      <c r="OLL39" s="8"/>
      <c r="OLM39" s="8"/>
      <c r="OLN39" s="8"/>
      <c r="OLO39" s="8"/>
      <c r="OLP39" s="8"/>
      <c r="OLQ39" s="8"/>
      <c r="OLR39" s="8"/>
      <c r="OLT39" s="1"/>
      <c r="OLW39" s="3"/>
      <c r="OLY39" s="8"/>
      <c r="OLZ39" s="8"/>
      <c r="OMA39" s="8"/>
      <c r="OMB39" s="8"/>
      <c r="OMC39" s="8"/>
      <c r="OMD39" s="8"/>
      <c r="OME39" s="8"/>
      <c r="OMF39" s="8"/>
      <c r="OMG39" s="8"/>
      <c r="OMH39" s="8"/>
      <c r="OMI39" s="8"/>
      <c r="OMJ39" s="8"/>
      <c r="OMK39" s="8"/>
      <c r="OML39" s="8"/>
      <c r="OMM39" s="8"/>
      <c r="OMN39" s="8"/>
      <c r="OMO39" s="8"/>
      <c r="OMP39" s="8"/>
      <c r="OMQ39" s="8"/>
      <c r="OMR39" s="8"/>
      <c r="OMS39" s="8"/>
      <c r="OMU39" s="1"/>
      <c r="OMX39" s="3"/>
      <c r="OMZ39" s="8"/>
      <c r="ONA39" s="8"/>
      <c r="ONB39" s="8"/>
      <c r="ONC39" s="8"/>
      <c r="OND39" s="8"/>
      <c r="ONE39" s="8"/>
      <c r="ONF39" s="8"/>
      <c r="ONG39" s="8"/>
      <c r="ONH39" s="8"/>
      <c r="ONI39" s="8"/>
      <c r="ONJ39" s="8"/>
      <c r="ONK39" s="8"/>
      <c r="ONL39" s="8"/>
      <c r="ONM39" s="8"/>
      <c r="ONN39" s="8"/>
      <c r="ONO39" s="8"/>
      <c r="ONP39" s="8"/>
      <c r="ONQ39" s="8"/>
      <c r="ONR39" s="8"/>
      <c r="ONS39" s="8"/>
      <c r="ONT39" s="8"/>
      <c r="ONV39" s="1"/>
      <c r="ONY39" s="3"/>
      <c r="OOA39" s="8"/>
      <c r="OOB39" s="8"/>
      <c r="OOC39" s="8"/>
      <c r="OOD39" s="8"/>
      <c r="OOE39" s="8"/>
      <c r="OOF39" s="8"/>
      <c r="OOG39" s="8"/>
      <c r="OOH39" s="8"/>
      <c r="OOI39" s="8"/>
      <c r="OOJ39" s="8"/>
      <c r="OOK39" s="8"/>
      <c r="OOL39" s="8"/>
      <c r="OOM39" s="8"/>
      <c r="OON39" s="8"/>
      <c r="OOO39" s="8"/>
      <c r="OOP39" s="8"/>
      <c r="OOQ39" s="8"/>
      <c r="OOR39" s="8"/>
      <c r="OOS39" s="8"/>
      <c r="OOT39" s="8"/>
      <c r="OOU39" s="8"/>
      <c r="OOW39" s="1"/>
      <c r="OOZ39" s="3"/>
      <c r="OPB39" s="8"/>
      <c r="OPC39" s="8"/>
      <c r="OPD39" s="8"/>
      <c r="OPE39" s="8"/>
      <c r="OPF39" s="8"/>
      <c r="OPG39" s="8"/>
      <c r="OPH39" s="8"/>
      <c r="OPI39" s="8"/>
      <c r="OPJ39" s="8"/>
      <c r="OPK39" s="8"/>
      <c r="OPL39" s="8"/>
      <c r="OPM39" s="8"/>
      <c r="OPN39" s="8"/>
      <c r="OPO39" s="8"/>
      <c r="OPP39" s="8"/>
      <c r="OPQ39" s="8"/>
      <c r="OPR39" s="8"/>
      <c r="OPS39" s="8"/>
      <c r="OPT39" s="8"/>
      <c r="OPU39" s="8"/>
      <c r="OPV39" s="8"/>
      <c r="OPX39" s="1"/>
      <c r="OQA39" s="3"/>
      <c r="OQC39" s="8"/>
      <c r="OQD39" s="8"/>
      <c r="OQE39" s="8"/>
      <c r="OQF39" s="8"/>
      <c r="OQG39" s="8"/>
      <c r="OQH39" s="8"/>
      <c r="OQI39" s="8"/>
      <c r="OQJ39" s="8"/>
      <c r="OQK39" s="8"/>
      <c r="OQL39" s="8"/>
      <c r="OQM39" s="8"/>
      <c r="OQN39" s="8"/>
      <c r="OQO39" s="8"/>
      <c r="OQP39" s="8"/>
      <c r="OQQ39" s="8"/>
      <c r="OQR39" s="8"/>
      <c r="OQS39" s="8"/>
      <c r="OQT39" s="8"/>
      <c r="OQU39" s="8"/>
      <c r="OQV39" s="8"/>
      <c r="OQW39" s="8"/>
      <c r="OQY39" s="1"/>
      <c r="ORB39" s="3"/>
      <c r="ORD39" s="8"/>
      <c r="ORE39" s="8"/>
      <c r="ORF39" s="8"/>
      <c r="ORG39" s="8"/>
      <c r="ORH39" s="8"/>
      <c r="ORI39" s="8"/>
      <c r="ORJ39" s="8"/>
      <c r="ORK39" s="8"/>
      <c r="ORL39" s="8"/>
      <c r="ORM39" s="8"/>
      <c r="ORN39" s="8"/>
      <c r="ORO39" s="8"/>
      <c r="ORP39" s="8"/>
      <c r="ORQ39" s="8"/>
      <c r="ORR39" s="8"/>
      <c r="ORS39" s="8"/>
      <c r="ORT39" s="8"/>
      <c r="ORU39" s="8"/>
      <c r="ORV39" s="8"/>
      <c r="ORW39" s="8"/>
      <c r="ORX39" s="8"/>
      <c r="ORZ39" s="1"/>
      <c r="OSC39" s="3"/>
      <c r="OSE39" s="8"/>
      <c r="OSF39" s="8"/>
      <c r="OSG39" s="8"/>
      <c r="OSH39" s="8"/>
      <c r="OSI39" s="8"/>
      <c r="OSJ39" s="8"/>
      <c r="OSK39" s="8"/>
      <c r="OSL39" s="8"/>
      <c r="OSM39" s="8"/>
      <c r="OSN39" s="8"/>
      <c r="OSO39" s="8"/>
      <c r="OSP39" s="8"/>
      <c r="OSQ39" s="8"/>
      <c r="OSR39" s="8"/>
      <c r="OSS39" s="8"/>
      <c r="OST39" s="8"/>
      <c r="OSU39" s="8"/>
      <c r="OSV39" s="8"/>
      <c r="OSW39" s="8"/>
      <c r="OSX39" s="8"/>
      <c r="OSY39" s="8"/>
      <c r="OTA39" s="1"/>
      <c r="OTD39" s="3"/>
      <c r="OTF39" s="8"/>
      <c r="OTG39" s="8"/>
      <c r="OTH39" s="8"/>
      <c r="OTI39" s="8"/>
      <c r="OTJ39" s="8"/>
      <c r="OTK39" s="8"/>
      <c r="OTL39" s="8"/>
      <c r="OTM39" s="8"/>
      <c r="OTN39" s="8"/>
      <c r="OTO39" s="8"/>
      <c r="OTP39" s="8"/>
      <c r="OTQ39" s="8"/>
      <c r="OTR39" s="8"/>
      <c r="OTS39" s="8"/>
      <c r="OTT39" s="8"/>
      <c r="OTU39" s="8"/>
      <c r="OTV39" s="8"/>
      <c r="OTW39" s="8"/>
      <c r="OTX39" s="8"/>
      <c r="OTY39" s="8"/>
      <c r="OTZ39" s="8"/>
      <c r="OUB39" s="1"/>
      <c r="OUE39" s="3"/>
      <c r="OUG39" s="8"/>
      <c r="OUH39" s="8"/>
      <c r="OUI39" s="8"/>
      <c r="OUJ39" s="8"/>
      <c r="OUK39" s="8"/>
      <c r="OUL39" s="8"/>
      <c r="OUM39" s="8"/>
      <c r="OUN39" s="8"/>
      <c r="OUO39" s="8"/>
      <c r="OUP39" s="8"/>
      <c r="OUQ39" s="8"/>
      <c r="OUR39" s="8"/>
      <c r="OUS39" s="8"/>
      <c r="OUT39" s="8"/>
      <c r="OUU39" s="8"/>
      <c r="OUV39" s="8"/>
      <c r="OUW39" s="8"/>
      <c r="OUX39" s="8"/>
      <c r="OUY39" s="8"/>
      <c r="OUZ39" s="8"/>
      <c r="OVA39" s="8"/>
      <c r="OVC39" s="1"/>
      <c r="OVF39" s="3"/>
      <c r="OVH39" s="8"/>
      <c r="OVI39" s="8"/>
      <c r="OVJ39" s="8"/>
      <c r="OVK39" s="8"/>
      <c r="OVL39" s="8"/>
      <c r="OVM39" s="8"/>
      <c r="OVN39" s="8"/>
      <c r="OVO39" s="8"/>
      <c r="OVP39" s="8"/>
      <c r="OVQ39" s="8"/>
      <c r="OVR39" s="8"/>
      <c r="OVS39" s="8"/>
      <c r="OVT39" s="8"/>
      <c r="OVU39" s="8"/>
      <c r="OVV39" s="8"/>
      <c r="OVW39" s="8"/>
      <c r="OVX39" s="8"/>
      <c r="OVY39" s="8"/>
      <c r="OVZ39" s="8"/>
      <c r="OWA39" s="8"/>
      <c r="OWB39" s="8"/>
      <c r="OWD39" s="1"/>
      <c r="OWG39" s="3"/>
      <c r="OWI39" s="8"/>
      <c r="OWJ39" s="8"/>
      <c r="OWK39" s="8"/>
      <c r="OWL39" s="8"/>
      <c r="OWM39" s="8"/>
      <c r="OWN39" s="8"/>
      <c r="OWO39" s="8"/>
      <c r="OWP39" s="8"/>
      <c r="OWQ39" s="8"/>
      <c r="OWR39" s="8"/>
      <c r="OWS39" s="8"/>
      <c r="OWT39" s="8"/>
      <c r="OWU39" s="8"/>
      <c r="OWV39" s="8"/>
      <c r="OWW39" s="8"/>
      <c r="OWX39" s="8"/>
      <c r="OWY39" s="8"/>
      <c r="OWZ39" s="8"/>
      <c r="OXA39" s="8"/>
      <c r="OXB39" s="8"/>
      <c r="OXC39" s="8"/>
      <c r="OXE39" s="1"/>
      <c r="OXH39" s="3"/>
      <c r="OXJ39" s="8"/>
      <c r="OXK39" s="8"/>
      <c r="OXL39" s="8"/>
      <c r="OXM39" s="8"/>
      <c r="OXN39" s="8"/>
      <c r="OXO39" s="8"/>
      <c r="OXP39" s="8"/>
      <c r="OXQ39" s="8"/>
      <c r="OXR39" s="8"/>
      <c r="OXS39" s="8"/>
      <c r="OXT39" s="8"/>
      <c r="OXU39" s="8"/>
      <c r="OXV39" s="8"/>
      <c r="OXW39" s="8"/>
      <c r="OXX39" s="8"/>
      <c r="OXY39" s="8"/>
      <c r="OXZ39" s="8"/>
      <c r="OYA39" s="8"/>
      <c r="OYB39" s="8"/>
      <c r="OYC39" s="8"/>
      <c r="OYD39" s="8"/>
      <c r="OYF39" s="1"/>
      <c r="OYI39" s="3"/>
      <c r="OYK39" s="8"/>
      <c r="OYL39" s="8"/>
      <c r="OYM39" s="8"/>
      <c r="OYN39" s="8"/>
      <c r="OYO39" s="8"/>
      <c r="OYP39" s="8"/>
      <c r="OYQ39" s="8"/>
      <c r="OYR39" s="8"/>
      <c r="OYS39" s="8"/>
      <c r="OYT39" s="8"/>
      <c r="OYU39" s="8"/>
      <c r="OYV39" s="8"/>
      <c r="OYW39" s="8"/>
      <c r="OYX39" s="8"/>
      <c r="OYY39" s="8"/>
      <c r="OYZ39" s="8"/>
      <c r="OZA39" s="8"/>
      <c r="OZB39" s="8"/>
      <c r="OZC39" s="8"/>
      <c r="OZD39" s="8"/>
      <c r="OZE39" s="8"/>
      <c r="OZG39" s="1"/>
      <c r="OZJ39" s="3"/>
      <c r="OZL39" s="8"/>
      <c r="OZM39" s="8"/>
      <c r="OZN39" s="8"/>
      <c r="OZO39" s="8"/>
      <c r="OZP39" s="8"/>
      <c r="OZQ39" s="8"/>
      <c r="OZR39" s="8"/>
      <c r="OZS39" s="8"/>
      <c r="OZT39" s="8"/>
      <c r="OZU39" s="8"/>
      <c r="OZV39" s="8"/>
      <c r="OZW39" s="8"/>
      <c r="OZX39" s="8"/>
      <c r="OZY39" s="8"/>
      <c r="OZZ39" s="8"/>
      <c r="PAA39" s="8"/>
      <c r="PAB39" s="8"/>
      <c r="PAC39" s="8"/>
      <c r="PAD39" s="8"/>
      <c r="PAE39" s="8"/>
      <c r="PAF39" s="8"/>
      <c r="PAH39" s="1"/>
      <c r="PAK39" s="3"/>
      <c r="PAM39" s="8"/>
      <c r="PAN39" s="8"/>
      <c r="PAO39" s="8"/>
      <c r="PAP39" s="8"/>
      <c r="PAQ39" s="8"/>
      <c r="PAR39" s="8"/>
      <c r="PAS39" s="8"/>
      <c r="PAT39" s="8"/>
      <c r="PAU39" s="8"/>
      <c r="PAV39" s="8"/>
      <c r="PAW39" s="8"/>
      <c r="PAX39" s="8"/>
      <c r="PAY39" s="8"/>
      <c r="PAZ39" s="8"/>
      <c r="PBA39" s="8"/>
      <c r="PBB39" s="8"/>
      <c r="PBC39" s="8"/>
      <c r="PBD39" s="8"/>
      <c r="PBE39" s="8"/>
      <c r="PBF39" s="8"/>
      <c r="PBG39" s="8"/>
      <c r="PBI39" s="1"/>
      <c r="PBL39" s="3"/>
      <c r="PBN39" s="8"/>
      <c r="PBO39" s="8"/>
      <c r="PBP39" s="8"/>
      <c r="PBQ39" s="8"/>
      <c r="PBR39" s="8"/>
      <c r="PBS39" s="8"/>
      <c r="PBT39" s="8"/>
      <c r="PBU39" s="8"/>
      <c r="PBV39" s="8"/>
      <c r="PBW39" s="8"/>
      <c r="PBX39" s="8"/>
      <c r="PBY39" s="8"/>
      <c r="PBZ39" s="8"/>
      <c r="PCA39" s="8"/>
      <c r="PCB39" s="8"/>
      <c r="PCC39" s="8"/>
      <c r="PCD39" s="8"/>
      <c r="PCE39" s="8"/>
      <c r="PCF39" s="8"/>
      <c r="PCG39" s="8"/>
      <c r="PCH39" s="8"/>
      <c r="PCJ39" s="1"/>
      <c r="PCM39" s="3"/>
      <c r="PCO39" s="8"/>
      <c r="PCP39" s="8"/>
      <c r="PCQ39" s="8"/>
      <c r="PCR39" s="8"/>
      <c r="PCS39" s="8"/>
      <c r="PCT39" s="8"/>
      <c r="PCU39" s="8"/>
      <c r="PCV39" s="8"/>
      <c r="PCW39" s="8"/>
      <c r="PCX39" s="8"/>
      <c r="PCY39" s="8"/>
      <c r="PCZ39" s="8"/>
      <c r="PDA39" s="8"/>
      <c r="PDB39" s="8"/>
      <c r="PDC39" s="8"/>
      <c r="PDD39" s="8"/>
      <c r="PDE39" s="8"/>
      <c r="PDF39" s="8"/>
      <c r="PDG39" s="8"/>
      <c r="PDH39" s="8"/>
      <c r="PDI39" s="8"/>
      <c r="PDK39" s="1"/>
      <c r="PDN39" s="3"/>
      <c r="PDP39" s="8"/>
      <c r="PDQ39" s="8"/>
      <c r="PDR39" s="8"/>
      <c r="PDS39" s="8"/>
      <c r="PDT39" s="8"/>
      <c r="PDU39" s="8"/>
      <c r="PDV39" s="8"/>
      <c r="PDW39" s="8"/>
      <c r="PDX39" s="8"/>
      <c r="PDY39" s="8"/>
      <c r="PDZ39" s="8"/>
      <c r="PEA39" s="8"/>
      <c r="PEB39" s="8"/>
      <c r="PEC39" s="8"/>
      <c r="PED39" s="8"/>
      <c r="PEE39" s="8"/>
      <c r="PEF39" s="8"/>
      <c r="PEG39" s="8"/>
      <c r="PEH39" s="8"/>
      <c r="PEI39" s="8"/>
      <c r="PEJ39" s="8"/>
      <c r="PEL39" s="1"/>
      <c r="PEO39" s="3"/>
      <c r="PEQ39" s="8"/>
      <c r="PER39" s="8"/>
      <c r="PES39" s="8"/>
      <c r="PET39" s="8"/>
      <c r="PEU39" s="8"/>
      <c r="PEV39" s="8"/>
      <c r="PEW39" s="8"/>
      <c r="PEX39" s="8"/>
      <c r="PEY39" s="8"/>
      <c r="PEZ39" s="8"/>
      <c r="PFA39" s="8"/>
      <c r="PFB39" s="8"/>
      <c r="PFC39" s="8"/>
      <c r="PFD39" s="8"/>
      <c r="PFE39" s="8"/>
      <c r="PFF39" s="8"/>
      <c r="PFG39" s="8"/>
      <c r="PFH39" s="8"/>
      <c r="PFI39" s="8"/>
      <c r="PFJ39" s="8"/>
      <c r="PFK39" s="8"/>
      <c r="PFM39" s="1"/>
      <c r="PFP39" s="3"/>
      <c r="PFR39" s="8"/>
      <c r="PFS39" s="8"/>
      <c r="PFT39" s="8"/>
      <c r="PFU39" s="8"/>
      <c r="PFV39" s="8"/>
      <c r="PFW39" s="8"/>
      <c r="PFX39" s="8"/>
      <c r="PFY39" s="8"/>
      <c r="PFZ39" s="8"/>
      <c r="PGA39" s="8"/>
      <c r="PGB39" s="8"/>
      <c r="PGC39" s="8"/>
      <c r="PGD39" s="8"/>
      <c r="PGE39" s="8"/>
      <c r="PGF39" s="8"/>
      <c r="PGG39" s="8"/>
      <c r="PGH39" s="8"/>
      <c r="PGI39" s="8"/>
      <c r="PGJ39" s="8"/>
      <c r="PGK39" s="8"/>
      <c r="PGL39" s="8"/>
      <c r="PGN39" s="1"/>
      <c r="PGQ39" s="3"/>
      <c r="PGS39" s="8"/>
      <c r="PGT39" s="8"/>
      <c r="PGU39" s="8"/>
      <c r="PGV39" s="8"/>
      <c r="PGW39" s="8"/>
      <c r="PGX39" s="8"/>
      <c r="PGY39" s="8"/>
      <c r="PGZ39" s="8"/>
      <c r="PHA39" s="8"/>
      <c r="PHB39" s="8"/>
      <c r="PHC39" s="8"/>
      <c r="PHD39" s="8"/>
      <c r="PHE39" s="8"/>
      <c r="PHF39" s="8"/>
      <c r="PHG39" s="8"/>
      <c r="PHH39" s="8"/>
      <c r="PHI39" s="8"/>
      <c r="PHJ39" s="8"/>
      <c r="PHK39" s="8"/>
      <c r="PHL39" s="8"/>
      <c r="PHM39" s="8"/>
      <c r="PHO39" s="1"/>
      <c r="PHR39" s="3"/>
      <c r="PHT39" s="8"/>
      <c r="PHU39" s="8"/>
      <c r="PHV39" s="8"/>
      <c r="PHW39" s="8"/>
      <c r="PHX39" s="8"/>
      <c r="PHY39" s="8"/>
      <c r="PHZ39" s="8"/>
      <c r="PIA39" s="8"/>
      <c r="PIB39" s="8"/>
      <c r="PIC39" s="8"/>
      <c r="PID39" s="8"/>
      <c r="PIE39" s="8"/>
      <c r="PIF39" s="8"/>
      <c r="PIG39" s="8"/>
      <c r="PIH39" s="8"/>
      <c r="PII39" s="8"/>
      <c r="PIJ39" s="8"/>
      <c r="PIK39" s="8"/>
      <c r="PIL39" s="8"/>
      <c r="PIM39" s="8"/>
      <c r="PIN39" s="8"/>
      <c r="PIP39" s="1"/>
      <c r="PIS39" s="3"/>
      <c r="PIU39" s="8"/>
      <c r="PIV39" s="8"/>
      <c r="PIW39" s="8"/>
      <c r="PIX39" s="8"/>
      <c r="PIY39" s="8"/>
      <c r="PIZ39" s="8"/>
      <c r="PJA39" s="8"/>
      <c r="PJB39" s="8"/>
      <c r="PJC39" s="8"/>
      <c r="PJD39" s="8"/>
      <c r="PJE39" s="8"/>
      <c r="PJF39" s="8"/>
      <c r="PJG39" s="8"/>
      <c r="PJH39" s="8"/>
      <c r="PJI39" s="8"/>
      <c r="PJJ39" s="8"/>
      <c r="PJK39" s="8"/>
      <c r="PJL39" s="8"/>
      <c r="PJM39" s="8"/>
      <c r="PJN39" s="8"/>
      <c r="PJO39" s="8"/>
      <c r="PJQ39" s="1"/>
      <c r="PJT39" s="3"/>
      <c r="PJV39" s="8"/>
      <c r="PJW39" s="8"/>
      <c r="PJX39" s="8"/>
      <c r="PJY39" s="8"/>
      <c r="PJZ39" s="8"/>
      <c r="PKA39" s="8"/>
      <c r="PKB39" s="8"/>
      <c r="PKC39" s="8"/>
      <c r="PKD39" s="8"/>
      <c r="PKE39" s="8"/>
      <c r="PKF39" s="8"/>
      <c r="PKG39" s="8"/>
      <c r="PKH39" s="8"/>
      <c r="PKI39" s="8"/>
      <c r="PKJ39" s="8"/>
      <c r="PKK39" s="8"/>
      <c r="PKL39" s="8"/>
      <c r="PKM39" s="8"/>
      <c r="PKN39" s="8"/>
      <c r="PKO39" s="8"/>
      <c r="PKP39" s="8"/>
      <c r="PKR39" s="1"/>
      <c r="PKU39" s="3"/>
      <c r="PKW39" s="8"/>
      <c r="PKX39" s="8"/>
      <c r="PKY39" s="8"/>
      <c r="PKZ39" s="8"/>
      <c r="PLA39" s="8"/>
      <c r="PLB39" s="8"/>
      <c r="PLC39" s="8"/>
      <c r="PLD39" s="8"/>
      <c r="PLE39" s="8"/>
      <c r="PLF39" s="8"/>
      <c r="PLG39" s="8"/>
      <c r="PLH39" s="8"/>
      <c r="PLI39" s="8"/>
      <c r="PLJ39" s="8"/>
      <c r="PLK39" s="8"/>
      <c r="PLL39" s="8"/>
      <c r="PLM39" s="8"/>
      <c r="PLN39" s="8"/>
      <c r="PLO39" s="8"/>
      <c r="PLP39" s="8"/>
      <c r="PLQ39" s="8"/>
      <c r="PLS39" s="1"/>
      <c r="PLV39" s="3"/>
      <c r="PLX39" s="8"/>
      <c r="PLY39" s="8"/>
      <c r="PLZ39" s="8"/>
      <c r="PMA39" s="8"/>
      <c r="PMB39" s="8"/>
      <c r="PMC39" s="8"/>
      <c r="PMD39" s="8"/>
      <c r="PME39" s="8"/>
      <c r="PMF39" s="8"/>
      <c r="PMG39" s="8"/>
      <c r="PMH39" s="8"/>
      <c r="PMI39" s="8"/>
      <c r="PMJ39" s="8"/>
      <c r="PMK39" s="8"/>
      <c r="PML39" s="8"/>
      <c r="PMM39" s="8"/>
      <c r="PMN39" s="8"/>
      <c r="PMO39" s="8"/>
      <c r="PMP39" s="8"/>
      <c r="PMQ39" s="8"/>
      <c r="PMR39" s="8"/>
      <c r="PMT39" s="1"/>
      <c r="PMW39" s="3"/>
      <c r="PMY39" s="8"/>
      <c r="PMZ39" s="8"/>
      <c r="PNA39" s="8"/>
      <c r="PNB39" s="8"/>
      <c r="PNC39" s="8"/>
      <c r="PND39" s="8"/>
      <c r="PNE39" s="8"/>
      <c r="PNF39" s="8"/>
      <c r="PNG39" s="8"/>
      <c r="PNH39" s="8"/>
      <c r="PNI39" s="8"/>
      <c r="PNJ39" s="8"/>
      <c r="PNK39" s="8"/>
      <c r="PNL39" s="8"/>
      <c r="PNM39" s="8"/>
      <c r="PNN39" s="8"/>
      <c r="PNO39" s="8"/>
      <c r="PNP39" s="8"/>
      <c r="PNQ39" s="8"/>
      <c r="PNR39" s="8"/>
      <c r="PNS39" s="8"/>
      <c r="PNU39" s="1"/>
      <c r="PNX39" s="3"/>
      <c r="PNZ39" s="8"/>
      <c r="POA39" s="8"/>
      <c r="POB39" s="8"/>
      <c r="POC39" s="8"/>
      <c r="POD39" s="8"/>
      <c r="POE39" s="8"/>
      <c r="POF39" s="8"/>
      <c r="POG39" s="8"/>
      <c r="POH39" s="8"/>
      <c r="POI39" s="8"/>
      <c r="POJ39" s="8"/>
      <c r="POK39" s="8"/>
      <c r="POL39" s="8"/>
      <c r="POM39" s="8"/>
      <c r="PON39" s="8"/>
      <c r="POO39" s="8"/>
      <c r="POP39" s="8"/>
      <c r="POQ39" s="8"/>
      <c r="POR39" s="8"/>
      <c r="POS39" s="8"/>
      <c r="POT39" s="8"/>
      <c r="POV39" s="1"/>
      <c r="POY39" s="3"/>
      <c r="PPA39" s="8"/>
      <c r="PPB39" s="8"/>
      <c r="PPC39" s="8"/>
      <c r="PPD39" s="8"/>
      <c r="PPE39" s="8"/>
      <c r="PPF39" s="8"/>
      <c r="PPG39" s="8"/>
      <c r="PPH39" s="8"/>
      <c r="PPI39" s="8"/>
      <c r="PPJ39" s="8"/>
      <c r="PPK39" s="8"/>
      <c r="PPL39" s="8"/>
      <c r="PPM39" s="8"/>
      <c r="PPN39" s="8"/>
      <c r="PPO39" s="8"/>
      <c r="PPP39" s="8"/>
      <c r="PPQ39" s="8"/>
      <c r="PPR39" s="8"/>
      <c r="PPS39" s="8"/>
      <c r="PPT39" s="8"/>
      <c r="PPU39" s="8"/>
      <c r="PPW39" s="1"/>
      <c r="PPZ39" s="3"/>
      <c r="PQB39" s="8"/>
      <c r="PQC39" s="8"/>
      <c r="PQD39" s="8"/>
      <c r="PQE39" s="8"/>
      <c r="PQF39" s="8"/>
      <c r="PQG39" s="8"/>
      <c r="PQH39" s="8"/>
      <c r="PQI39" s="8"/>
      <c r="PQJ39" s="8"/>
      <c r="PQK39" s="8"/>
      <c r="PQL39" s="8"/>
      <c r="PQM39" s="8"/>
      <c r="PQN39" s="8"/>
      <c r="PQO39" s="8"/>
      <c r="PQP39" s="8"/>
      <c r="PQQ39" s="8"/>
      <c r="PQR39" s="8"/>
      <c r="PQS39" s="8"/>
      <c r="PQT39" s="8"/>
      <c r="PQU39" s="8"/>
      <c r="PQV39" s="8"/>
      <c r="PQX39" s="1"/>
      <c r="PRA39" s="3"/>
      <c r="PRC39" s="8"/>
      <c r="PRD39" s="8"/>
      <c r="PRE39" s="8"/>
      <c r="PRF39" s="8"/>
      <c r="PRG39" s="8"/>
      <c r="PRH39" s="8"/>
      <c r="PRI39" s="8"/>
      <c r="PRJ39" s="8"/>
      <c r="PRK39" s="8"/>
      <c r="PRL39" s="8"/>
      <c r="PRM39" s="8"/>
      <c r="PRN39" s="8"/>
      <c r="PRO39" s="8"/>
      <c r="PRP39" s="8"/>
      <c r="PRQ39" s="8"/>
      <c r="PRR39" s="8"/>
      <c r="PRS39" s="8"/>
      <c r="PRT39" s="8"/>
      <c r="PRU39" s="8"/>
      <c r="PRV39" s="8"/>
      <c r="PRW39" s="8"/>
      <c r="PRY39" s="1"/>
      <c r="PSB39" s="3"/>
      <c r="PSD39" s="8"/>
      <c r="PSE39" s="8"/>
      <c r="PSF39" s="8"/>
      <c r="PSG39" s="8"/>
      <c r="PSH39" s="8"/>
      <c r="PSI39" s="8"/>
      <c r="PSJ39" s="8"/>
      <c r="PSK39" s="8"/>
      <c r="PSL39" s="8"/>
      <c r="PSM39" s="8"/>
      <c r="PSN39" s="8"/>
      <c r="PSO39" s="8"/>
      <c r="PSP39" s="8"/>
      <c r="PSQ39" s="8"/>
      <c r="PSR39" s="8"/>
      <c r="PSS39" s="8"/>
      <c r="PST39" s="8"/>
      <c r="PSU39" s="8"/>
      <c r="PSV39" s="8"/>
      <c r="PSW39" s="8"/>
      <c r="PSX39" s="8"/>
      <c r="PSZ39" s="1"/>
      <c r="PTC39" s="3"/>
      <c r="PTE39" s="8"/>
      <c r="PTF39" s="8"/>
      <c r="PTG39" s="8"/>
      <c r="PTH39" s="8"/>
      <c r="PTI39" s="8"/>
      <c r="PTJ39" s="8"/>
      <c r="PTK39" s="8"/>
      <c r="PTL39" s="8"/>
      <c r="PTM39" s="8"/>
      <c r="PTN39" s="8"/>
      <c r="PTO39" s="8"/>
      <c r="PTP39" s="8"/>
      <c r="PTQ39" s="8"/>
      <c r="PTR39" s="8"/>
      <c r="PTS39" s="8"/>
      <c r="PTT39" s="8"/>
      <c r="PTU39" s="8"/>
      <c r="PTV39" s="8"/>
      <c r="PTW39" s="8"/>
      <c r="PTX39" s="8"/>
      <c r="PTY39" s="8"/>
      <c r="PUA39" s="1"/>
      <c r="PUD39" s="3"/>
      <c r="PUF39" s="8"/>
      <c r="PUG39" s="8"/>
      <c r="PUH39" s="8"/>
      <c r="PUI39" s="8"/>
      <c r="PUJ39" s="8"/>
      <c r="PUK39" s="8"/>
      <c r="PUL39" s="8"/>
      <c r="PUM39" s="8"/>
      <c r="PUN39" s="8"/>
      <c r="PUO39" s="8"/>
      <c r="PUP39" s="8"/>
      <c r="PUQ39" s="8"/>
      <c r="PUR39" s="8"/>
      <c r="PUS39" s="8"/>
      <c r="PUT39" s="8"/>
      <c r="PUU39" s="8"/>
      <c r="PUV39" s="8"/>
      <c r="PUW39" s="8"/>
      <c r="PUX39" s="8"/>
      <c r="PUY39" s="8"/>
      <c r="PUZ39" s="8"/>
      <c r="PVB39" s="1"/>
      <c r="PVE39" s="3"/>
      <c r="PVG39" s="8"/>
      <c r="PVH39" s="8"/>
      <c r="PVI39" s="8"/>
      <c r="PVJ39" s="8"/>
      <c r="PVK39" s="8"/>
      <c r="PVL39" s="8"/>
      <c r="PVM39" s="8"/>
      <c r="PVN39" s="8"/>
      <c r="PVO39" s="8"/>
      <c r="PVP39" s="8"/>
      <c r="PVQ39" s="8"/>
      <c r="PVR39" s="8"/>
      <c r="PVS39" s="8"/>
      <c r="PVT39" s="8"/>
      <c r="PVU39" s="8"/>
      <c r="PVV39" s="8"/>
      <c r="PVW39" s="8"/>
      <c r="PVX39" s="8"/>
      <c r="PVY39" s="8"/>
      <c r="PVZ39" s="8"/>
      <c r="PWA39" s="8"/>
      <c r="PWC39" s="1"/>
      <c r="PWF39" s="3"/>
      <c r="PWH39" s="8"/>
      <c r="PWI39" s="8"/>
      <c r="PWJ39" s="8"/>
      <c r="PWK39" s="8"/>
      <c r="PWL39" s="8"/>
      <c r="PWM39" s="8"/>
      <c r="PWN39" s="8"/>
      <c r="PWO39" s="8"/>
      <c r="PWP39" s="8"/>
      <c r="PWQ39" s="8"/>
      <c r="PWR39" s="8"/>
      <c r="PWS39" s="8"/>
      <c r="PWT39" s="8"/>
      <c r="PWU39" s="8"/>
      <c r="PWV39" s="8"/>
      <c r="PWW39" s="8"/>
      <c r="PWX39" s="8"/>
      <c r="PWY39" s="8"/>
      <c r="PWZ39" s="8"/>
      <c r="PXA39" s="8"/>
      <c r="PXB39" s="8"/>
      <c r="PXD39" s="1"/>
      <c r="PXG39" s="3"/>
      <c r="PXI39" s="8"/>
      <c r="PXJ39" s="8"/>
      <c r="PXK39" s="8"/>
      <c r="PXL39" s="8"/>
      <c r="PXM39" s="8"/>
      <c r="PXN39" s="8"/>
      <c r="PXO39" s="8"/>
      <c r="PXP39" s="8"/>
      <c r="PXQ39" s="8"/>
      <c r="PXR39" s="8"/>
      <c r="PXS39" s="8"/>
      <c r="PXT39" s="8"/>
      <c r="PXU39" s="8"/>
      <c r="PXV39" s="8"/>
      <c r="PXW39" s="8"/>
      <c r="PXX39" s="8"/>
      <c r="PXY39" s="8"/>
      <c r="PXZ39" s="8"/>
      <c r="PYA39" s="8"/>
      <c r="PYB39" s="8"/>
      <c r="PYC39" s="8"/>
      <c r="PYE39" s="1"/>
      <c r="PYH39" s="3"/>
      <c r="PYJ39" s="8"/>
      <c r="PYK39" s="8"/>
      <c r="PYL39" s="8"/>
      <c r="PYM39" s="8"/>
      <c r="PYN39" s="8"/>
      <c r="PYO39" s="8"/>
      <c r="PYP39" s="8"/>
      <c r="PYQ39" s="8"/>
      <c r="PYR39" s="8"/>
      <c r="PYS39" s="8"/>
      <c r="PYT39" s="8"/>
      <c r="PYU39" s="8"/>
      <c r="PYV39" s="8"/>
      <c r="PYW39" s="8"/>
      <c r="PYX39" s="8"/>
      <c r="PYY39" s="8"/>
      <c r="PYZ39" s="8"/>
      <c r="PZA39" s="8"/>
      <c r="PZB39" s="8"/>
      <c r="PZC39" s="8"/>
      <c r="PZD39" s="8"/>
      <c r="PZF39" s="1"/>
      <c r="PZI39" s="3"/>
      <c r="PZK39" s="8"/>
      <c r="PZL39" s="8"/>
      <c r="PZM39" s="8"/>
      <c r="PZN39" s="8"/>
      <c r="PZO39" s="8"/>
      <c r="PZP39" s="8"/>
      <c r="PZQ39" s="8"/>
      <c r="PZR39" s="8"/>
      <c r="PZS39" s="8"/>
      <c r="PZT39" s="8"/>
      <c r="PZU39" s="8"/>
      <c r="PZV39" s="8"/>
      <c r="PZW39" s="8"/>
      <c r="PZX39" s="8"/>
      <c r="PZY39" s="8"/>
      <c r="PZZ39" s="8"/>
      <c r="QAA39" s="8"/>
      <c r="QAB39" s="8"/>
      <c r="QAC39" s="8"/>
      <c r="QAD39" s="8"/>
      <c r="QAE39" s="8"/>
      <c r="QAG39" s="1"/>
      <c r="QAJ39" s="3"/>
      <c r="QAL39" s="8"/>
      <c r="QAM39" s="8"/>
      <c r="QAN39" s="8"/>
      <c r="QAO39" s="8"/>
      <c r="QAP39" s="8"/>
      <c r="QAQ39" s="8"/>
      <c r="QAR39" s="8"/>
      <c r="QAS39" s="8"/>
      <c r="QAT39" s="8"/>
      <c r="QAU39" s="8"/>
      <c r="QAV39" s="8"/>
      <c r="QAW39" s="8"/>
      <c r="QAX39" s="8"/>
      <c r="QAY39" s="8"/>
      <c r="QAZ39" s="8"/>
      <c r="QBA39" s="8"/>
      <c r="QBB39" s="8"/>
      <c r="QBC39" s="8"/>
      <c r="QBD39" s="8"/>
      <c r="QBE39" s="8"/>
      <c r="QBF39" s="8"/>
      <c r="QBH39" s="1"/>
      <c r="QBK39" s="3"/>
      <c r="QBM39" s="8"/>
      <c r="QBN39" s="8"/>
      <c r="QBO39" s="8"/>
      <c r="QBP39" s="8"/>
      <c r="QBQ39" s="8"/>
      <c r="QBR39" s="8"/>
      <c r="QBS39" s="8"/>
      <c r="QBT39" s="8"/>
      <c r="QBU39" s="8"/>
      <c r="QBV39" s="8"/>
      <c r="QBW39" s="8"/>
      <c r="QBX39" s="8"/>
      <c r="QBY39" s="8"/>
      <c r="QBZ39" s="8"/>
      <c r="QCA39" s="8"/>
      <c r="QCB39" s="8"/>
      <c r="QCC39" s="8"/>
      <c r="QCD39" s="8"/>
      <c r="QCE39" s="8"/>
      <c r="QCF39" s="8"/>
      <c r="QCG39" s="8"/>
      <c r="QCI39" s="1"/>
      <c r="QCL39" s="3"/>
      <c r="QCN39" s="8"/>
      <c r="QCO39" s="8"/>
      <c r="QCP39" s="8"/>
      <c r="QCQ39" s="8"/>
      <c r="QCR39" s="8"/>
      <c r="QCS39" s="8"/>
      <c r="QCT39" s="8"/>
      <c r="QCU39" s="8"/>
      <c r="QCV39" s="8"/>
      <c r="QCW39" s="8"/>
      <c r="QCX39" s="8"/>
      <c r="QCY39" s="8"/>
      <c r="QCZ39" s="8"/>
      <c r="QDA39" s="8"/>
      <c r="QDB39" s="8"/>
      <c r="QDC39" s="8"/>
      <c r="QDD39" s="8"/>
      <c r="QDE39" s="8"/>
      <c r="QDF39" s="8"/>
      <c r="QDG39" s="8"/>
      <c r="QDH39" s="8"/>
      <c r="QDJ39" s="1"/>
      <c r="QDM39" s="3"/>
      <c r="QDO39" s="8"/>
      <c r="QDP39" s="8"/>
      <c r="QDQ39" s="8"/>
      <c r="QDR39" s="8"/>
      <c r="QDS39" s="8"/>
      <c r="QDT39" s="8"/>
      <c r="QDU39" s="8"/>
      <c r="QDV39" s="8"/>
      <c r="QDW39" s="8"/>
      <c r="QDX39" s="8"/>
      <c r="QDY39" s="8"/>
      <c r="QDZ39" s="8"/>
      <c r="QEA39" s="8"/>
      <c r="QEB39" s="8"/>
      <c r="QEC39" s="8"/>
      <c r="QED39" s="8"/>
      <c r="QEE39" s="8"/>
      <c r="QEF39" s="8"/>
      <c r="QEG39" s="8"/>
      <c r="QEH39" s="8"/>
      <c r="QEI39" s="8"/>
      <c r="QEK39" s="1"/>
      <c r="QEN39" s="3"/>
      <c r="QEP39" s="8"/>
      <c r="QEQ39" s="8"/>
      <c r="QER39" s="8"/>
      <c r="QES39" s="8"/>
      <c r="QET39" s="8"/>
      <c r="QEU39" s="8"/>
      <c r="QEV39" s="8"/>
      <c r="QEW39" s="8"/>
      <c r="QEX39" s="8"/>
      <c r="QEY39" s="8"/>
      <c r="QEZ39" s="8"/>
      <c r="QFA39" s="8"/>
      <c r="QFB39" s="8"/>
      <c r="QFC39" s="8"/>
      <c r="QFD39" s="8"/>
      <c r="QFE39" s="8"/>
      <c r="QFF39" s="8"/>
      <c r="QFG39" s="8"/>
      <c r="QFH39" s="8"/>
      <c r="QFI39" s="8"/>
      <c r="QFJ39" s="8"/>
      <c r="QFL39" s="1"/>
      <c r="QFO39" s="3"/>
      <c r="QFQ39" s="8"/>
      <c r="QFR39" s="8"/>
      <c r="QFS39" s="8"/>
      <c r="QFT39" s="8"/>
      <c r="QFU39" s="8"/>
      <c r="QFV39" s="8"/>
      <c r="QFW39" s="8"/>
      <c r="QFX39" s="8"/>
      <c r="QFY39" s="8"/>
      <c r="QFZ39" s="8"/>
      <c r="QGA39" s="8"/>
      <c r="QGB39" s="8"/>
      <c r="QGC39" s="8"/>
      <c r="QGD39" s="8"/>
      <c r="QGE39" s="8"/>
      <c r="QGF39" s="8"/>
      <c r="QGG39" s="8"/>
      <c r="QGH39" s="8"/>
      <c r="QGI39" s="8"/>
      <c r="QGJ39" s="8"/>
      <c r="QGK39" s="8"/>
      <c r="QGM39" s="1"/>
      <c r="QGP39" s="3"/>
      <c r="QGR39" s="8"/>
      <c r="QGS39" s="8"/>
      <c r="QGT39" s="8"/>
      <c r="QGU39" s="8"/>
      <c r="QGV39" s="8"/>
      <c r="QGW39" s="8"/>
      <c r="QGX39" s="8"/>
      <c r="QGY39" s="8"/>
      <c r="QGZ39" s="8"/>
      <c r="QHA39" s="8"/>
      <c r="QHB39" s="8"/>
      <c r="QHC39" s="8"/>
      <c r="QHD39" s="8"/>
      <c r="QHE39" s="8"/>
      <c r="QHF39" s="8"/>
      <c r="QHG39" s="8"/>
      <c r="QHH39" s="8"/>
      <c r="QHI39" s="8"/>
      <c r="QHJ39" s="8"/>
      <c r="QHK39" s="8"/>
      <c r="QHL39" s="8"/>
      <c r="QHN39" s="1"/>
      <c r="QHQ39" s="3"/>
      <c r="QHS39" s="8"/>
      <c r="QHT39" s="8"/>
      <c r="QHU39" s="8"/>
      <c r="QHV39" s="8"/>
      <c r="QHW39" s="8"/>
      <c r="QHX39" s="8"/>
      <c r="QHY39" s="8"/>
      <c r="QHZ39" s="8"/>
      <c r="QIA39" s="8"/>
      <c r="QIB39" s="8"/>
      <c r="QIC39" s="8"/>
      <c r="QID39" s="8"/>
      <c r="QIE39" s="8"/>
      <c r="QIF39" s="8"/>
      <c r="QIG39" s="8"/>
      <c r="QIH39" s="8"/>
      <c r="QII39" s="8"/>
      <c r="QIJ39" s="8"/>
      <c r="QIK39" s="8"/>
      <c r="QIL39" s="8"/>
      <c r="QIM39" s="8"/>
      <c r="QIO39" s="1"/>
      <c r="QIR39" s="3"/>
      <c r="QIT39" s="8"/>
      <c r="QIU39" s="8"/>
      <c r="QIV39" s="8"/>
      <c r="QIW39" s="8"/>
      <c r="QIX39" s="8"/>
      <c r="QIY39" s="8"/>
      <c r="QIZ39" s="8"/>
      <c r="QJA39" s="8"/>
      <c r="QJB39" s="8"/>
      <c r="QJC39" s="8"/>
      <c r="QJD39" s="8"/>
      <c r="QJE39" s="8"/>
      <c r="QJF39" s="8"/>
      <c r="QJG39" s="8"/>
      <c r="QJH39" s="8"/>
      <c r="QJI39" s="8"/>
      <c r="QJJ39" s="8"/>
      <c r="QJK39" s="8"/>
      <c r="QJL39" s="8"/>
      <c r="QJM39" s="8"/>
      <c r="QJN39" s="8"/>
      <c r="QJP39" s="1"/>
      <c r="QJS39" s="3"/>
      <c r="QJU39" s="8"/>
      <c r="QJV39" s="8"/>
      <c r="QJW39" s="8"/>
      <c r="QJX39" s="8"/>
      <c r="QJY39" s="8"/>
      <c r="QJZ39" s="8"/>
      <c r="QKA39" s="8"/>
      <c r="QKB39" s="8"/>
      <c r="QKC39" s="8"/>
      <c r="QKD39" s="8"/>
      <c r="QKE39" s="8"/>
      <c r="QKF39" s="8"/>
      <c r="QKG39" s="8"/>
      <c r="QKH39" s="8"/>
      <c r="QKI39" s="8"/>
      <c r="QKJ39" s="8"/>
      <c r="QKK39" s="8"/>
      <c r="QKL39" s="8"/>
      <c r="QKM39" s="8"/>
      <c r="QKN39" s="8"/>
      <c r="QKO39" s="8"/>
      <c r="QKQ39" s="1"/>
      <c r="QKT39" s="3"/>
      <c r="QKV39" s="8"/>
      <c r="QKW39" s="8"/>
      <c r="QKX39" s="8"/>
      <c r="QKY39" s="8"/>
      <c r="QKZ39" s="8"/>
      <c r="QLA39" s="8"/>
      <c r="QLB39" s="8"/>
      <c r="QLC39" s="8"/>
      <c r="QLD39" s="8"/>
      <c r="QLE39" s="8"/>
      <c r="QLF39" s="8"/>
      <c r="QLG39" s="8"/>
      <c r="QLH39" s="8"/>
      <c r="QLI39" s="8"/>
      <c r="QLJ39" s="8"/>
      <c r="QLK39" s="8"/>
      <c r="QLL39" s="8"/>
      <c r="QLM39" s="8"/>
      <c r="QLN39" s="8"/>
      <c r="QLO39" s="8"/>
      <c r="QLP39" s="8"/>
      <c r="QLR39" s="1"/>
      <c r="QLU39" s="3"/>
      <c r="QLW39" s="8"/>
      <c r="QLX39" s="8"/>
      <c r="QLY39" s="8"/>
      <c r="QLZ39" s="8"/>
      <c r="QMA39" s="8"/>
      <c r="QMB39" s="8"/>
      <c r="QMC39" s="8"/>
      <c r="QMD39" s="8"/>
      <c r="QME39" s="8"/>
      <c r="QMF39" s="8"/>
      <c r="QMG39" s="8"/>
      <c r="QMH39" s="8"/>
      <c r="QMI39" s="8"/>
      <c r="QMJ39" s="8"/>
      <c r="QMK39" s="8"/>
      <c r="QML39" s="8"/>
      <c r="QMM39" s="8"/>
      <c r="QMN39" s="8"/>
      <c r="QMO39" s="8"/>
      <c r="QMP39" s="8"/>
      <c r="QMQ39" s="8"/>
      <c r="QMS39" s="1"/>
      <c r="QMV39" s="3"/>
      <c r="QMX39" s="8"/>
      <c r="QMY39" s="8"/>
      <c r="QMZ39" s="8"/>
      <c r="QNA39" s="8"/>
      <c r="QNB39" s="8"/>
      <c r="QNC39" s="8"/>
      <c r="QND39" s="8"/>
      <c r="QNE39" s="8"/>
      <c r="QNF39" s="8"/>
      <c r="QNG39" s="8"/>
      <c r="QNH39" s="8"/>
      <c r="QNI39" s="8"/>
      <c r="QNJ39" s="8"/>
      <c r="QNK39" s="8"/>
      <c r="QNL39" s="8"/>
      <c r="QNM39" s="8"/>
      <c r="QNN39" s="8"/>
      <c r="QNO39" s="8"/>
      <c r="QNP39" s="8"/>
      <c r="QNQ39" s="8"/>
      <c r="QNR39" s="8"/>
      <c r="QNT39" s="1"/>
      <c r="QNW39" s="3"/>
      <c r="QNY39" s="8"/>
      <c r="QNZ39" s="8"/>
      <c r="QOA39" s="8"/>
      <c r="QOB39" s="8"/>
      <c r="QOC39" s="8"/>
      <c r="QOD39" s="8"/>
      <c r="QOE39" s="8"/>
      <c r="QOF39" s="8"/>
      <c r="QOG39" s="8"/>
      <c r="QOH39" s="8"/>
      <c r="QOI39" s="8"/>
      <c r="QOJ39" s="8"/>
      <c r="QOK39" s="8"/>
      <c r="QOL39" s="8"/>
      <c r="QOM39" s="8"/>
      <c r="QON39" s="8"/>
      <c r="QOO39" s="8"/>
      <c r="QOP39" s="8"/>
      <c r="QOQ39" s="8"/>
      <c r="QOR39" s="8"/>
      <c r="QOS39" s="8"/>
      <c r="QOU39" s="1"/>
      <c r="QOX39" s="3"/>
      <c r="QOZ39" s="8"/>
      <c r="QPA39" s="8"/>
      <c r="QPB39" s="8"/>
      <c r="QPC39" s="8"/>
      <c r="QPD39" s="8"/>
      <c r="QPE39" s="8"/>
      <c r="QPF39" s="8"/>
      <c r="QPG39" s="8"/>
      <c r="QPH39" s="8"/>
      <c r="QPI39" s="8"/>
      <c r="QPJ39" s="8"/>
      <c r="QPK39" s="8"/>
      <c r="QPL39" s="8"/>
      <c r="QPM39" s="8"/>
      <c r="QPN39" s="8"/>
      <c r="QPO39" s="8"/>
      <c r="QPP39" s="8"/>
      <c r="QPQ39" s="8"/>
      <c r="QPR39" s="8"/>
      <c r="QPS39" s="8"/>
      <c r="QPT39" s="8"/>
      <c r="QPV39" s="1"/>
      <c r="QPY39" s="3"/>
      <c r="QQA39" s="8"/>
      <c r="QQB39" s="8"/>
      <c r="QQC39" s="8"/>
      <c r="QQD39" s="8"/>
      <c r="QQE39" s="8"/>
      <c r="QQF39" s="8"/>
      <c r="QQG39" s="8"/>
      <c r="QQH39" s="8"/>
      <c r="QQI39" s="8"/>
      <c r="QQJ39" s="8"/>
      <c r="QQK39" s="8"/>
      <c r="QQL39" s="8"/>
      <c r="QQM39" s="8"/>
      <c r="QQN39" s="8"/>
      <c r="QQO39" s="8"/>
      <c r="QQP39" s="8"/>
      <c r="QQQ39" s="8"/>
      <c r="QQR39" s="8"/>
      <c r="QQS39" s="8"/>
      <c r="QQT39" s="8"/>
      <c r="QQU39" s="8"/>
      <c r="QQW39" s="1"/>
      <c r="QQZ39" s="3"/>
      <c r="QRB39" s="8"/>
      <c r="QRC39" s="8"/>
      <c r="QRD39" s="8"/>
      <c r="QRE39" s="8"/>
      <c r="QRF39" s="8"/>
      <c r="QRG39" s="8"/>
      <c r="QRH39" s="8"/>
      <c r="QRI39" s="8"/>
      <c r="QRJ39" s="8"/>
      <c r="QRK39" s="8"/>
      <c r="QRL39" s="8"/>
      <c r="QRM39" s="8"/>
      <c r="QRN39" s="8"/>
      <c r="QRO39" s="8"/>
      <c r="QRP39" s="8"/>
      <c r="QRQ39" s="8"/>
      <c r="QRR39" s="8"/>
      <c r="QRS39" s="8"/>
      <c r="QRT39" s="8"/>
      <c r="QRU39" s="8"/>
      <c r="QRV39" s="8"/>
      <c r="QRX39" s="1"/>
      <c r="QSA39" s="3"/>
      <c r="QSC39" s="8"/>
      <c r="QSD39" s="8"/>
      <c r="QSE39" s="8"/>
      <c r="QSF39" s="8"/>
      <c r="QSG39" s="8"/>
      <c r="QSH39" s="8"/>
      <c r="QSI39" s="8"/>
      <c r="QSJ39" s="8"/>
      <c r="QSK39" s="8"/>
      <c r="QSL39" s="8"/>
      <c r="QSM39" s="8"/>
      <c r="QSN39" s="8"/>
      <c r="QSO39" s="8"/>
      <c r="QSP39" s="8"/>
      <c r="QSQ39" s="8"/>
      <c r="QSR39" s="8"/>
      <c r="QSS39" s="8"/>
      <c r="QST39" s="8"/>
      <c r="QSU39" s="8"/>
      <c r="QSV39" s="8"/>
      <c r="QSW39" s="8"/>
      <c r="QSY39" s="1"/>
      <c r="QTB39" s="3"/>
      <c r="QTD39" s="8"/>
      <c r="QTE39" s="8"/>
      <c r="QTF39" s="8"/>
      <c r="QTG39" s="8"/>
      <c r="QTH39" s="8"/>
      <c r="QTI39" s="8"/>
      <c r="QTJ39" s="8"/>
      <c r="QTK39" s="8"/>
      <c r="QTL39" s="8"/>
      <c r="QTM39" s="8"/>
      <c r="QTN39" s="8"/>
      <c r="QTO39" s="8"/>
      <c r="QTP39" s="8"/>
      <c r="QTQ39" s="8"/>
      <c r="QTR39" s="8"/>
      <c r="QTS39" s="8"/>
      <c r="QTT39" s="8"/>
      <c r="QTU39" s="8"/>
      <c r="QTV39" s="8"/>
      <c r="QTW39" s="8"/>
      <c r="QTX39" s="8"/>
      <c r="QTZ39" s="1"/>
      <c r="QUC39" s="3"/>
      <c r="QUE39" s="8"/>
      <c r="QUF39" s="8"/>
      <c r="QUG39" s="8"/>
      <c r="QUH39" s="8"/>
      <c r="QUI39" s="8"/>
      <c r="QUJ39" s="8"/>
      <c r="QUK39" s="8"/>
      <c r="QUL39" s="8"/>
      <c r="QUM39" s="8"/>
      <c r="QUN39" s="8"/>
      <c r="QUO39" s="8"/>
      <c r="QUP39" s="8"/>
      <c r="QUQ39" s="8"/>
      <c r="QUR39" s="8"/>
      <c r="QUS39" s="8"/>
      <c r="QUT39" s="8"/>
      <c r="QUU39" s="8"/>
      <c r="QUV39" s="8"/>
      <c r="QUW39" s="8"/>
      <c r="QUX39" s="8"/>
      <c r="QUY39" s="8"/>
      <c r="QVA39" s="1"/>
      <c r="QVD39" s="3"/>
      <c r="QVF39" s="8"/>
      <c r="QVG39" s="8"/>
      <c r="QVH39" s="8"/>
      <c r="QVI39" s="8"/>
      <c r="QVJ39" s="8"/>
      <c r="QVK39" s="8"/>
      <c r="QVL39" s="8"/>
      <c r="QVM39" s="8"/>
      <c r="QVN39" s="8"/>
      <c r="QVO39" s="8"/>
      <c r="QVP39" s="8"/>
      <c r="QVQ39" s="8"/>
      <c r="QVR39" s="8"/>
      <c r="QVS39" s="8"/>
      <c r="QVT39" s="8"/>
      <c r="QVU39" s="8"/>
      <c r="QVV39" s="8"/>
      <c r="QVW39" s="8"/>
      <c r="QVX39" s="8"/>
      <c r="QVY39" s="8"/>
      <c r="QVZ39" s="8"/>
      <c r="QWB39" s="1"/>
      <c r="QWE39" s="3"/>
      <c r="QWG39" s="8"/>
      <c r="QWH39" s="8"/>
      <c r="QWI39" s="8"/>
      <c r="QWJ39" s="8"/>
      <c r="QWK39" s="8"/>
      <c r="QWL39" s="8"/>
      <c r="QWM39" s="8"/>
      <c r="QWN39" s="8"/>
      <c r="QWO39" s="8"/>
      <c r="QWP39" s="8"/>
      <c r="QWQ39" s="8"/>
      <c r="QWR39" s="8"/>
      <c r="QWS39" s="8"/>
      <c r="QWT39" s="8"/>
      <c r="QWU39" s="8"/>
      <c r="QWV39" s="8"/>
      <c r="QWW39" s="8"/>
      <c r="QWX39" s="8"/>
      <c r="QWY39" s="8"/>
      <c r="QWZ39" s="8"/>
      <c r="QXA39" s="8"/>
      <c r="QXC39" s="1"/>
      <c r="QXF39" s="3"/>
      <c r="QXH39" s="8"/>
      <c r="QXI39" s="8"/>
      <c r="QXJ39" s="8"/>
      <c r="QXK39" s="8"/>
      <c r="QXL39" s="8"/>
      <c r="QXM39" s="8"/>
      <c r="QXN39" s="8"/>
      <c r="QXO39" s="8"/>
      <c r="QXP39" s="8"/>
      <c r="QXQ39" s="8"/>
      <c r="QXR39" s="8"/>
      <c r="QXS39" s="8"/>
      <c r="QXT39" s="8"/>
      <c r="QXU39" s="8"/>
      <c r="QXV39" s="8"/>
      <c r="QXW39" s="8"/>
      <c r="QXX39" s="8"/>
      <c r="QXY39" s="8"/>
      <c r="QXZ39" s="8"/>
      <c r="QYA39" s="8"/>
      <c r="QYB39" s="8"/>
      <c r="QYD39" s="1"/>
      <c r="QYG39" s="3"/>
      <c r="QYI39" s="8"/>
      <c r="QYJ39" s="8"/>
      <c r="QYK39" s="8"/>
      <c r="QYL39" s="8"/>
      <c r="QYM39" s="8"/>
      <c r="QYN39" s="8"/>
      <c r="QYO39" s="8"/>
      <c r="QYP39" s="8"/>
      <c r="QYQ39" s="8"/>
      <c r="QYR39" s="8"/>
      <c r="QYS39" s="8"/>
      <c r="QYT39" s="8"/>
      <c r="QYU39" s="8"/>
      <c r="QYV39" s="8"/>
      <c r="QYW39" s="8"/>
      <c r="QYX39" s="8"/>
      <c r="QYY39" s="8"/>
      <c r="QYZ39" s="8"/>
      <c r="QZA39" s="8"/>
      <c r="QZB39" s="8"/>
      <c r="QZC39" s="8"/>
      <c r="QZE39" s="1"/>
      <c r="QZH39" s="3"/>
      <c r="QZJ39" s="8"/>
      <c r="QZK39" s="8"/>
      <c r="QZL39" s="8"/>
      <c r="QZM39" s="8"/>
      <c r="QZN39" s="8"/>
      <c r="QZO39" s="8"/>
      <c r="QZP39" s="8"/>
      <c r="QZQ39" s="8"/>
      <c r="QZR39" s="8"/>
      <c r="QZS39" s="8"/>
      <c r="QZT39" s="8"/>
      <c r="QZU39" s="8"/>
      <c r="QZV39" s="8"/>
      <c r="QZW39" s="8"/>
      <c r="QZX39" s="8"/>
      <c r="QZY39" s="8"/>
      <c r="QZZ39" s="8"/>
      <c r="RAA39" s="8"/>
      <c r="RAB39" s="8"/>
      <c r="RAC39" s="8"/>
      <c r="RAD39" s="8"/>
      <c r="RAF39" s="1"/>
      <c r="RAI39" s="3"/>
      <c r="RAK39" s="8"/>
      <c r="RAL39" s="8"/>
      <c r="RAM39" s="8"/>
      <c r="RAN39" s="8"/>
      <c r="RAO39" s="8"/>
      <c r="RAP39" s="8"/>
      <c r="RAQ39" s="8"/>
      <c r="RAR39" s="8"/>
      <c r="RAS39" s="8"/>
      <c r="RAT39" s="8"/>
      <c r="RAU39" s="8"/>
      <c r="RAV39" s="8"/>
      <c r="RAW39" s="8"/>
      <c r="RAX39" s="8"/>
      <c r="RAY39" s="8"/>
      <c r="RAZ39" s="8"/>
      <c r="RBA39" s="8"/>
      <c r="RBB39" s="8"/>
      <c r="RBC39" s="8"/>
      <c r="RBD39" s="8"/>
      <c r="RBE39" s="8"/>
      <c r="RBG39" s="1"/>
      <c r="RBJ39" s="3"/>
      <c r="RBL39" s="8"/>
      <c r="RBM39" s="8"/>
      <c r="RBN39" s="8"/>
      <c r="RBO39" s="8"/>
      <c r="RBP39" s="8"/>
      <c r="RBQ39" s="8"/>
      <c r="RBR39" s="8"/>
      <c r="RBS39" s="8"/>
      <c r="RBT39" s="8"/>
      <c r="RBU39" s="8"/>
      <c r="RBV39" s="8"/>
      <c r="RBW39" s="8"/>
      <c r="RBX39" s="8"/>
      <c r="RBY39" s="8"/>
      <c r="RBZ39" s="8"/>
      <c r="RCA39" s="8"/>
      <c r="RCB39" s="8"/>
      <c r="RCC39" s="8"/>
      <c r="RCD39" s="8"/>
      <c r="RCE39" s="8"/>
      <c r="RCF39" s="8"/>
      <c r="RCH39" s="1"/>
      <c r="RCK39" s="3"/>
      <c r="RCM39" s="8"/>
      <c r="RCN39" s="8"/>
      <c r="RCO39" s="8"/>
      <c r="RCP39" s="8"/>
      <c r="RCQ39" s="8"/>
      <c r="RCR39" s="8"/>
      <c r="RCS39" s="8"/>
      <c r="RCT39" s="8"/>
      <c r="RCU39" s="8"/>
      <c r="RCV39" s="8"/>
      <c r="RCW39" s="8"/>
      <c r="RCX39" s="8"/>
      <c r="RCY39" s="8"/>
      <c r="RCZ39" s="8"/>
      <c r="RDA39" s="8"/>
      <c r="RDB39" s="8"/>
      <c r="RDC39" s="8"/>
      <c r="RDD39" s="8"/>
      <c r="RDE39" s="8"/>
      <c r="RDF39" s="8"/>
      <c r="RDG39" s="8"/>
      <c r="RDI39" s="1"/>
      <c r="RDL39" s="3"/>
      <c r="RDN39" s="8"/>
      <c r="RDO39" s="8"/>
      <c r="RDP39" s="8"/>
      <c r="RDQ39" s="8"/>
      <c r="RDR39" s="8"/>
      <c r="RDS39" s="8"/>
      <c r="RDT39" s="8"/>
      <c r="RDU39" s="8"/>
      <c r="RDV39" s="8"/>
      <c r="RDW39" s="8"/>
      <c r="RDX39" s="8"/>
      <c r="RDY39" s="8"/>
      <c r="RDZ39" s="8"/>
      <c r="REA39" s="8"/>
      <c r="REB39" s="8"/>
      <c r="REC39" s="8"/>
      <c r="RED39" s="8"/>
      <c r="REE39" s="8"/>
      <c r="REF39" s="8"/>
      <c r="REG39" s="8"/>
      <c r="REH39" s="8"/>
      <c r="REJ39" s="1"/>
      <c r="REM39" s="3"/>
      <c r="REO39" s="8"/>
      <c r="REP39" s="8"/>
      <c r="REQ39" s="8"/>
      <c r="RER39" s="8"/>
      <c r="RES39" s="8"/>
      <c r="RET39" s="8"/>
      <c r="REU39" s="8"/>
      <c r="REV39" s="8"/>
      <c r="REW39" s="8"/>
      <c r="REX39" s="8"/>
      <c r="REY39" s="8"/>
      <c r="REZ39" s="8"/>
      <c r="RFA39" s="8"/>
      <c r="RFB39" s="8"/>
      <c r="RFC39" s="8"/>
      <c r="RFD39" s="8"/>
      <c r="RFE39" s="8"/>
      <c r="RFF39" s="8"/>
      <c r="RFG39" s="8"/>
      <c r="RFH39" s="8"/>
      <c r="RFI39" s="8"/>
      <c r="RFK39" s="1"/>
      <c r="RFN39" s="3"/>
      <c r="RFP39" s="8"/>
      <c r="RFQ39" s="8"/>
      <c r="RFR39" s="8"/>
      <c r="RFS39" s="8"/>
      <c r="RFT39" s="8"/>
      <c r="RFU39" s="8"/>
      <c r="RFV39" s="8"/>
      <c r="RFW39" s="8"/>
      <c r="RFX39" s="8"/>
      <c r="RFY39" s="8"/>
      <c r="RFZ39" s="8"/>
      <c r="RGA39" s="8"/>
      <c r="RGB39" s="8"/>
      <c r="RGC39" s="8"/>
      <c r="RGD39" s="8"/>
      <c r="RGE39" s="8"/>
      <c r="RGF39" s="8"/>
      <c r="RGG39" s="8"/>
      <c r="RGH39" s="8"/>
      <c r="RGI39" s="8"/>
      <c r="RGJ39" s="8"/>
      <c r="RGL39" s="1"/>
      <c r="RGO39" s="3"/>
      <c r="RGQ39" s="8"/>
      <c r="RGR39" s="8"/>
      <c r="RGS39" s="8"/>
      <c r="RGT39" s="8"/>
      <c r="RGU39" s="8"/>
      <c r="RGV39" s="8"/>
      <c r="RGW39" s="8"/>
      <c r="RGX39" s="8"/>
      <c r="RGY39" s="8"/>
      <c r="RGZ39" s="8"/>
      <c r="RHA39" s="8"/>
      <c r="RHB39" s="8"/>
      <c r="RHC39" s="8"/>
      <c r="RHD39" s="8"/>
      <c r="RHE39" s="8"/>
      <c r="RHF39" s="8"/>
      <c r="RHG39" s="8"/>
      <c r="RHH39" s="8"/>
      <c r="RHI39" s="8"/>
      <c r="RHJ39" s="8"/>
      <c r="RHK39" s="8"/>
      <c r="RHM39" s="1"/>
      <c r="RHP39" s="3"/>
      <c r="RHR39" s="8"/>
      <c r="RHS39" s="8"/>
      <c r="RHT39" s="8"/>
      <c r="RHU39" s="8"/>
      <c r="RHV39" s="8"/>
      <c r="RHW39" s="8"/>
      <c r="RHX39" s="8"/>
      <c r="RHY39" s="8"/>
      <c r="RHZ39" s="8"/>
      <c r="RIA39" s="8"/>
      <c r="RIB39" s="8"/>
      <c r="RIC39" s="8"/>
      <c r="RID39" s="8"/>
      <c r="RIE39" s="8"/>
      <c r="RIF39" s="8"/>
      <c r="RIG39" s="8"/>
      <c r="RIH39" s="8"/>
      <c r="RII39" s="8"/>
      <c r="RIJ39" s="8"/>
      <c r="RIK39" s="8"/>
      <c r="RIL39" s="8"/>
      <c r="RIN39" s="1"/>
      <c r="RIQ39" s="3"/>
      <c r="RIS39" s="8"/>
      <c r="RIT39" s="8"/>
      <c r="RIU39" s="8"/>
      <c r="RIV39" s="8"/>
      <c r="RIW39" s="8"/>
      <c r="RIX39" s="8"/>
      <c r="RIY39" s="8"/>
      <c r="RIZ39" s="8"/>
      <c r="RJA39" s="8"/>
      <c r="RJB39" s="8"/>
      <c r="RJC39" s="8"/>
      <c r="RJD39" s="8"/>
      <c r="RJE39" s="8"/>
      <c r="RJF39" s="8"/>
      <c r="RJG39" s="8"/>
      <c r="RJH39" s="8"/>
      <c r="RJI39" s="8"/>
      <c r="RJJ39" s="8"/>
      <c r="RJK39" s="8"/>
      <c r="RJL39" s="8"/>
      <c r="RJM39" s="8"/>
      <c r="RJO39" s="1"/>
      <c r="RJR39" s="3"/>
      <c r="RJT39" s="8"/>
      <c r="RJU39" s="8"/>
      <c r="RJV39" s="8"/>
      <c r="RJW39" s="8"/>
      <c r="RJX39" s="8"/>
      <c r="RJY39" s="8"/>
      <c r="RJZ39" s="8"/>
      <c r="RKA39" s="8"/>
      <c r="RKB39" s="8"/>
      <c r="RKC39" s="8"/>
      <c r="RKD39" s="8"/>
      <c r="RKE39" s="8"/>
      <c r="RKF39" s="8"/>
      <c r="RKG39" s="8"/>
      <c r="RKH39" s="8"/>
      <c r="RKI39" s="8"/>
      <c r="RKJ39" s="8"/>
      <c r="RKK39" s="8"/>
      <c r="RKL39" s="8"/>
      <c r="RKM39" s="8"/>
      <c r="RKN39" s="8"/>
      <c r="RKP39" s="1"/>
      <c r="RKS39" s="3"/>
      <c r="RKU39" s="8"/>
      <c r="RKV39" s="8"/>
      <c r="RKW39" s="8"/>
      <c r="RKX39" s="8"/>
      <c r="RKY39" s="8"/>
      <c r="RKZ39" s="8"/>
      <c r="RLA39" s="8"/>
      <c r="RLB39" s="8"/>
      <c r="RLC39" s="8"/>
      <c r="RLD39" s="8"/>
      <c r="RLE39" s="8"/>
      <c r="RLF39" s="8"/>
      <c r="RLG39" s="8"/>
      <c r="RLH39" s="8"/>
      <c r="RLI39" s="8"/>
      <c r="RLJ39" s="8"/>
      <c r="RLK39" s="8"/>
      <c r="RLL39" s="8"/>
      <c r="RLM39" s="8"/>
      <c r="RLN39" s="8"/>
      <c r="RLO39" s="8"/>
      <c r="RLQ39" s="1"/>
      <c r="RLT39" s="3"/>
      <c r="RLV39" s="8"/>
      <c r="RLW39" s="8"/>
      <c r="RLX39" s="8"/>
      <c r="RLY39" s="8"/>
      <c r="RLZ39" s="8"/>
      <c r="RMA39" s="8"/>
      <c r="RMB39" s="8"/>
      <c r="RMC39" s="8"/>
      <c r="RMD39" s="8"/>
      <c r="RME39" s="8"/>
      <c r="RMF39" s="8"/>
      <c r="RMG39" s="8"/>
      <c r="RMH39" s="8"/>
      <c r="RMI39" s="8"/>
      <c r="RMJ39" s="8"/>
      <c r="RMK39" s="8"/>
      <c r="RML39" s="8"/>
      <c r="RMM39" s="8"/>
      <c r="RMN39" s="8"/>
      <c r="RMO39" s="8"/>
      <c r="RMP39" s="8"/>
      <c r="RMR39" s="1"/>
      <c r="RMU39" s="3"/>
      <c r="RMW39" s="8"/>
      <c r="RMX39" s="8"/>
      <c r="RMY39" s="8"/>
      <c r="RMZ39" s="8"/>
      <c r="RNA39" s="8"/>
      <c r="RNB39" s="8"/>
      <c r="RNC39" s="8"/>
      <c r="RND39" s="8"/>
      <c r="RNE39" s="8"/>
      <c r="RNF39" s="8"/>
      <c r="RNG39" s="8"/>
      <c r="RNH39" s="8"/>
      <c r="RNI39" s="8"/>
      <c r="RNJ39" s="8"/>
      <c r="RNK39" s="8"/>
      <c r="RNL39" s="8"/>
      <c r="RNM39" s="8"/>
      <c r="RNN39" s="8"/>
      <c r="RNO39" s="8"/>
      <c r="RNP39" s="8"/>
      <c r="RNQ39" s="8"/>
      <c r="RNS39" s="1"/>
      <c r="RNV39" s="3"/>
      <c r="RNX39" s="8"/>
      <c r="RNY39" s="8"/>
      <c r="RNZ39" s="8"/>
      <c r="ROA39" s="8"/>
      <c r="ROB39" s="8"/>
      <c r="ROC39" s="8"/>
      <c r="ROD39" s="8"/>
      <c r="ROE39" s="8"/>
      <c r="ROF39" s="8"/>
      <c r="ROG39" s="8"/>
      <c r="ROH39" s="8"/>
      <c r="ROI39" s="8"/>
      <c r="ROJ39" s="8"/>
      <c r="ROK39" s="8"/>
      <c r="ROL39" s="8"/>
      <c r="ROM39" s="8"/>
      <c r="RON39" s="8"/>
      <c r="ROO39" s="8"/>
      <c r="ROP39" s="8"/>
      <c r="ROQ39" s="8"/>
      <c r="ROR39" s="8"/>
      <c r="ROT39" s="1"/>
      <c r="ROW39" s="3"/>
      <c r="ROY39" s="8"/>
      <c r="ROZ39" s="8"/>
      <c r="RPA39" s="8"/>
      <c r="RPB39" s="8"/>
      <c r="RPC39" s="8"/>
      <c r="RPD39" s="8"/>
      <c r="RPE39" s="8"/>
      <c r="RPF39" s="8"/>
      <c r="RPG39" s="8"/>
      <c r="RPH39" s="8"/>
      <c r="RPI39" s="8"/>
      <c r="RPJ39" s="8"/>
      <c r="RPK39" s="8"/>
      <c r="RPL39" s="8"/>
      <c r="RPM39" s="8"/>
      <c r="RPN39" s="8"/>
      <c r="RPO39" s="8"/>
      <c r="RPP39" s="8"/>
      <c r="RPQ39" s="8"/>
      <c r="RPR39" s="8"/>
      <c r="RPS39" s="8"/>
      <c r="RPU39" s="1"/>
      <c r="RPX39" s="3"/>
      <c r="RPZ39" s="8"/>
      <c r="RQA39" s="8"/>
      <c r="RQB39" s="8"/>
      <c r="RQC39" s="8"/>
      <c r="RQD39" s="8"/>
      <c r="RQE39" s="8"/>
      <c r="RQF39" s="8"/>
      <c r="RQG39" s="8"/>
      <c r="RQH39" s="8"/>
      <c r="RQI39" s="8"/>
      <c r="RQJ39" s="8"/>
      <c r="RQK39" s="8"/>
      <c r="RQL39" s="8"/>
      <c r="RQM39" s="8"/>
      <c r="RQN39" s="8"/>
      <c r="RQO39" s="8"/>
      <c r="RQP39" s="8"/>
      <c r="RQQ39" s="8"/>
      <c r="RQR39" s="8"/>
      <c r="RQS39" s="8"/>
      <c r="RQT39" s="8"/>
      <c r="RQV39" s="1"/>
      <c r="RQY39" s="3"/>
      <c r="RRA39" s="8"/>
      <c r="RRB39" s="8"/>
      <c r="RRC39" s="8"/>
      <c r="RRD39" s="8"/>
      <c r="RRE39" s="8"/>
      <c r="RRF39" s="8"/>
      <c r="RRG39" s="8"/>
      <c r="RRH39" s="8"/>
      <c r="RRI39" s="8"/>
      <c r="RRJ39" s="8"/>
      <c r="RRK39" s="8"/>
      <c r="RRL39" s="8"/>
      <c r="RRM39" s="8"/>
      <c r="RRN39" s="8"/>
      <c r="RRO39" s="8"/>
      <c r="RRP39" s="8"/>
      <c r="RRQ39" s="8"/>
      <c r="RRR39" s="8"/>
      <c r="RRS39" s="8"/>
      <c r="RRT39" s="8"/>
      <c r="RRU39" s="8"/>
      <c r="RRW39" s="1"/>
      <c r="RRZ39" s="3"/>
      <c r="RSB39" s="8"/>
      <c r="RSC39" s="8"/>
      <c r="RSD39" s="8"/>
      <c r="RSE39" s="8"/>
      <c r="RSF39" s="8"/>
      <c r="RSG39" s="8"/>
      <c r="RSH39" s="8"/>
      <c r="RSI39" s="8"/>
      <c r="RSJ39" s="8"/>
      <c r="RSK39" s="8"/>
      <c r="RSL39" s="8"/>
      <c r="RSM39" s="8"/>
      <c r="RSN39" s="8"/>
      <c r="RSO39" s="8"/>
      <c r="RSP39" s="8"/>
      <c r="RSQ39" s="8"/>
      <c r="RSR39" s="8"/>
      <c r="RSS39" s="8"/>
      <c r="RST39" s="8"/>
      <c r="RSU39" s="8"/>
      <c r="RSV39" s="8"/>
      <c r="RSX39" s="1"/>
      <c r="RTA39" s="3"/>
      <c r="RTC39" s="8"/>
      <c r="RTD39" s="8"/>
      <c r="RTE39" s="8"/>
      <c r="RTF39" s="8"/>
      <c r="RTG39" s="8"/>
      <c r="RTH39" s="8"/>
      <c r="RTI39" s="8"/>
      <c r="RTJ39" s="8"/>
      <c r="RTK39" s="8"/>
      <c r="RTL39" s="8"/>
      <c r="RTM39" s="8"/>
      <c r="RTN39" s="8"/>
      <c r="RTO39" s="8"/>
      <c r="RTP39" s="8"/>
      <c r="RTQ39" s="8"/>
      <c r="RTR39" s="8"/>
      <c r="RTS39" s="8"/>
      <c r="RTT39" s="8"/>
      <c r="RTU39" s="8"/>
      <c r="RTV39" s="8"/>
      <c r="RTW39" s="8"/>
      <c r="RTY39" s="1"/>
      <c r="RUB39" s="3"/>
      <c r="RUD39" s="8"/>
      <c r="RUE39" s="8"/>
      <c r="RUF39" s="8"/>
      <c r="RUG39" s="8"/>
      <c r="RUH39" s="8"/>
      <c r="RUI39" s="8"/>
      <c r="RUJ39" s="8"/>
      <c r="RUK39" s="8"/>
      <c r="RUL39" s="8"/>
      <c r="RUM39" s="8"/>
      <c r="RUN39" s="8"/>
      <c r="RUO39" s="8"/>
      <c r="RUP39" s="8"/>
      <c r="RUQ39" s="8"/>
      <c r="RUR39" s="8"/>
      <c r="RUS39" s="8"/>
      <c r="RUT39" s="8"/>
      <c r="RUU39" s="8"/>
      <c r="RUV39" s="8"/>
      <c r="RUW39" s="8"/>
      <c r="RUX39" s="8"/>
      <c r="RUZ39" s="1"/>
      <c r="RVC39" s="3"/>
      <c r="RVE39" s="8"/>
      <c r="RVF39" s="8"/>
      <c r="RVG39" s="8"/>
      <c r="RVH39" s="8"/>
      <c r="RVI39" s="8"/>
      <c r="RVJ39" s="8"/>
      <c r="RVK39" s="8"/>
      <c r="RVL39" s="8"/>
      <c r="RVM39" s="8"/>
      <c r="RVN39" s="8"/>
      <c r="RVO39" s="8"/>
      <c r="RVP39" s="8"/>
      <c r="RVQ39" s="8"/>
      <c r="RVR39" s="8"/>
      <c r="RVS39" s="8"/>
      <c r="RVT39" s="8"/>
      <c r="RVU39" s="8"/>
      <c r="RVV39" s="8"/>
      <c r="RVW39" s="8"/>
      <c r="RVX39" s="8"/>
      <c r="RVY39" s="8"/>
      <c r="RWA39" s="1"/>
      <c r="RWD39" s="3"/>
      <c r="RWF39" s="8"/>
      <c r="RWG39" s="8"/>
      <c r="RWH39" s="8"/>
      <c r="RWI39" s="8"/>
      <c r="RWJ39" s="8"/>
      <c r="RWK39" s="8"/>
      <c r="RWL39" s="8"/>
      <c r="RWM39" s="8"/>
      <c r="RWN39" s="8"/>
      <c r="RWO39" s="8"/>
      <c r="RWP39" s="8"/>
      <c r="RWQ39" s="8"/>
      <c r="RWR39" s="8"/>
      <c r="RWS39" s="8"/>
      <c r="RWT39" s="8"/>
      <c r="RWU39" s="8"/>
      <c r="RWV39" s="8"/>
      <c r="RWW39" s="8"/>
      <c r="RWX39" s="8"/>
      <c r="RWY39" s="8"/>
      <c r="RWZ39" s="8"/>
      <c r="RXB39" s="1"/>
      <c r="RXE39" s="3"/>
      <c r="RXG39" s="8"/>
      <c r="RXH39" s="8"/>
      <c r="RXI39" s="8"/>
      <c r="RXJ39" s="8"/>
      <c r="RXK39" s="8"/>
      <c r="RXL39" s="8"/>
      <c r="RXM39" s="8"/>
      <c r="RXN39" s="8"/>
      <c r="RXO39" s="8"/>
      <c r="RXP39" s="8"/>
      <c r="RXQ39" s="8"/>
      <c r="RXR39" s="8"/>
      <c r="RXS39" s="8"/>
      <c r="RXT39" s="8"/>
      <c r="RXU39" s="8"/>
      <c r="RXV39" s="8"/>
      <c r="RXW39" s="8"/>
      <c r="RXX39" s="8"/>
      <c r="RXY39" s="8"/>
      <c r="RXZ39" s="8"/>
      <c r="RYA39" s="8"/>
      <c r="RYC39" s="1"/>
      <c r="RYF39" s="3"/>
      <c r="RYH39" s="8"/>
      <c r="RYI39" s="8"/>
      <c r="RYJ39" s="8"/>
      <c r="RYK39" s="8"/>
      <c r="RYL39" s="8"/>
      <c r="RYM39" s="8"/>
      <c r="RYN39" s="8"/>
      <c r="RYO39" s="8"/>
      <c r="RYP39" s="8"/>
      <c r="RYQ39" s="8"/>
      <c r="RYR39" s="8"/>
      <c r="RYS39" s="8"/>
      <c r="RYT39" s="8"/>
      <c r="RYU39" s="8"/>
      <c r="RYV39" s="8"/>
      <c r="RYW39" s="8"/>
      <c r="RYX39" s="8"/>
      <c r="RYY39" s="8"/>
      <c r="RYZ39" s="8"/>
      <c r="RZA39" s="8"/>
      <c r="RZB39" s="8"/>
      <c r="RZD39" s="1"/>
      <c r="RZG39" s="3"/>
      <c r="RZI39" s="8"/>
      <c r="RZJ39" s="8"/>
      <c r="RZK39" s="8"/>
      <c r="RZL39" s="8"/>
      <c r="RZM39" s="8"/>
      <c r="RZN39" s="8"/>
      <c r="RZO39" s="8"/>
      <c r="RZP39" s="8"/>
      <c r="RZQ39" s="8"/>
      <c r="RZR39" s="8"/>
      <c r="RZS39" s="8"/>
      <c r="RZT39" s="8"/>
      <c r="RZU39" s="8"/>
      <c r="RZV39" s="8"/>
      <c r="RZW39" s="8"/>
      <c r="RZX39" s="8"/>
      <c r="RZY39" s="8"/>
      <c r="RZZ39" s="8"/>
      <c r="SAA39" s="8"/>
      <c r="SAB39" s="8"/>
      <c r="SAC39" s="8"/>
      <c r="SAE39" s="1"/>
      <c r="SAH39" s="3"/>
      <c r="SAJ39" s="8"/>
      <c r="SAK39" s="8"/>
      <c r="SAL39" s="8"/>
      <c r="SAM39" s="8"/>
      <c r="SAN39" s="8"/>
      <c r="SAO39" s="8"/>
      <c r="SAP39" s="8"/>
      <c r="SAQ39" s="8"/>
      <c r="SAR39" s="8"/>
      <c r="SAS39" s="8"/>
      <c r="SAT39" s="8"/>
      <c r="SAU39" s="8"/>
      <c r="SAV39" s="8"/>
      <c r="SAW39" s="8"/>
      <c r="SAX39" s="8"/>
      <c r="SAY39" s="8"/>
      <c r="SAZ39" s="8"/>
      <c r="SBA39" s="8"/>
      <c r="SBB39" s="8"/>
      <c r="SBC39" s="8"/>
      <c r="SBD39" s="8"/>
      <c r="SBF39" s="1"/>
      <c r="SBI39" s="3"/>
      <c r="SBK39" s="8"/>
      <c r="SBL39" s="8"/>
      <c r="SBM39" s="8"/>
      <c r="SBN39" s="8"/>
      <c r="SBO39" s="8"/>
      <c r="SBP39" s="8"/>
      <c r="SBQ39" s="8"/>
      <c r="SBR39" s="8"/>
      <c r="SBS39" s="8"/>
      <c r="SBT39" s="8"/>
      <c r="SBU39" s="8"/>
      <c r="SBV39" s="8"/>
      <c r="SBW39" s="8"/>
      <c r="SBX39" s="8"/>
      <c r="SBY39" s="8"/>
      <c r="SBZ39" s="8"/>
      <c r="SCA39" s="8"/>
      <c r="SCB39" s="8"/>
      <c r="SCC39" s="8"/>
      <c r="SCD39" s="8"/>
      <c r="SCE39" s="8"/>
      <c r="SCG39" s="1"/>
      <c r="SCJ39" s="3"/>
      <c r="SCL39" s="8"/>
      <c r="SCM39" s="8"/>
      <c r="SCN39" s="8"/>
      <c r="SCO39" s="8"/>
      <c r="SCP39" s="8"/>
      <c r="SCQ39" s="8"/>
      <c r="SCR39" s="8"/>
      <c r="SCS39" s="8"/>
      <c r="SCT39" s="8"/>
      <c r="SCU39" s="8"/>
      <c r="SCV39" s="8"/>
      <c r="SCW39" s="8"/>
      <c r="SCX39" s="8"/>
      <c r="SCY39" s="8"/>
      <c r="SCZ39" s="8"/>
      <c r="SDA39" s="8"/>
      <c r="SDB39" s="8"/>
      <c r="SDC39" s="8"/>
      <c r="SDD39" s="8"/>
      <c r="SDE39" s="8"/>
      <c r="SDF39" s="8"/>
      <c r="SDH39" s="1"/>
      <c r="SDK39" s="3"/>
      <c r="SDM39" s="8"/>
      <c r="SDN39" s="8"/>
      <c r="SDO39" s="8"/>
      <c r="SDP39" s="8"/>
      <c r="SDQ39" s="8"/>
      <c r="SDR39" s="8"/>
      <c r="SDS39" s="8"/>
      <c r="SDT39" s="8"/>
      <c r="SDU39" s="8"/>
      <c r="SDV39" s="8"/>
      <c r="SDW39" s="8"/>
      <c r="SDX39" s="8"/>
      <c r="SDY39" s="8"/>
      <c r="SDZ39" s="8"/>
      <c r="SEA39" s="8"/>
      <c r="SEB39" s="8"/>
      <c r="SEC39" s="8"/>
      <c r="SED39" s="8"/>
      <c r="SEE39" s="8"/>
      <c r="SEF39" s="8"/>
      <c r="SEG39" s="8"/>
      <c r="SEI39" s="1"/>
      <c r="SEL39" s="3"/>
      <c r="SEN39" s="8"/>
      <c r="SEO39" s="8"/>
      <c r="SEP39" s="8"/>
      <c r="SEQ39" s="8"/>
      <c r="SER39" s="8"/>
      <c r="SES39" s="8"/>
      <c r="SET39" s="8"/>
      <c r="SEU39" s="8"/>
      <c r="SEV39" s="8"/>
      <c r="SEW39" s="8"/>
      <c r="SEX39" s="8"/>
      <c r="SEY39" s="8"/>
      <c r="SEZ39" s="8"/>
      <c r="SFA39" s="8"/>
      <c r="SFB39" s="8"/>
      <c r="SFC39" s="8"/>
      <c r="SFD39" s="8"/>
      <c r="SFE39" s="8"/>
      <c r="SFF39" s="8"/>
      <c r="SFG39" s="8"/>
      <c r="SFH39" s="8"/>
      <c r="SFJ39" s="1"/>
      <c r="SFM39" s="3"/>
      <c r="SFO39" s="8"/>
      <c r="SFP39" s="8"/>
      <c r="SFQ39" s="8"/>
      <c r="SFR39" s="8"/>
      <c r="SFS39" s="8"/>
      <c r="SFT39" s="8"/>
      <c r="SFU39" s="8"/>
      <c r="SFV39" s="8"/>
      <c r="SFW39" s="8"/>
      <c r="SFX39" s="8"/>
      <c r="SFY39" s="8"/>
      <c r="SFZ39" s="8"/>
      <c r="SGA39" s="8"/>
      <c r="SGB39" s="8"/>
      <c r="SGC39" s="8"/>
      <c r="SGD39" s="8"/>
      <c r="SGE39" s="8"/>
      <c r="SGF39" s="8"/>
      <c r="SGG39" s="8"/>
      <c r="SGH39" s="8"/>
      <c r="SGI39" s="8"/>
      <c r="SGK39" s="1"/>
      <c r="SGN39" s="3"/>
      <c r="SGP39" s="8"/>
      <c r="SGQ39" s="8"/>
      <c r="SGR39" s="8"/>
      <c r="SGS39" s="8"/>
      <c r="SGT39" s="8"/>
      <c r="SGU39" s="8"/>
      <c r="SGV39" s="8"/>
      <c r="SGW39" s="8"/>
      <c r="SGX39" s="8"/>
      <c r="SGY39" s="8"/>
      <c r="SGZ39" s="8"/>
      <c r="SHA39" s="8"/>
      <c r="SHB39" s="8"/>
      <c r="SHC39" s="8"/>
      <c r="SHD39" s="8"/>
      <c r="SHE39" s="8"/>
      <c r="SHF39" s="8"/>
      <c r="SHG39" s="8"/>
      <c r="SHH39" s="8"/>
      <c r="SHI39" s="8"/>
      <c r="SHJ39" s="8"/>
      <c r="SHL39" s="1"/>
      <c r="SHO39" s="3"/>
      <c r="SHQ39" s="8"/>
      <c r="SHR39" s="8"/>
      <c r="SHS39" s="8"/>
      <c r="SHT39" s="8"/>
      <c r="SHU39" s="8"/>
      <c r="SHV39" s="8"/>
      <c r="SHW39" s="8"/>
      <c r="SHX39" s="8"/>
      <c r="SHY39" s="8"/>
      <c r="SHZ39" s="8"/>
      <c r="SIA39" s="8"/>
      <c r="SIB39" s="8"/>
      <c r="SIC39" s="8"/>
      <c r="SID39" s="8"/>
      <c r="SIE39" s="8"/>
      <c r="SIF39" s="8"/>
      <c r="SIG39" s="8"/>
      <c r="SIH39" s="8"/>
      <c r="SII39" s="8"/>
      <c r="SIJ39" s="8"/>
      <c r="SIK39" s="8"/>
      <c r="SIM39" s="1"/>
      <c r="SIP39" s="3"/>
      <c r="SIR39" s="8"/>
      <c r="SIS39" s="8"/>
      <c r="SIT39" s="8"/>
      <c r="SIU39" s="8"/>
      <c r="SIV39" s="8"/>
      <c r="SIW39" s="8"/>
      <c r="SIX39" s="8"/>
      <c r="SIY39" s="8"/>
      <c r="SIZ39" s="8"/>
      <c r="SJA39" s="8"/>
      <c r="SJB39" s="8"/>
      <c r="SJC39" s="8"/>
      <c r="SJD39" s="8"/>
      <c r="SJE39" s="8"/>
      <c r="SJF39" s="8"/>
      <c r="SJG39" s="8"/>
      <c r="SJH39" s="8"/>
      <c r="SJI39" s="8"/>
      <c r="SJJ39" s="8"/>
      <c r="SJK39" s="8"/>
      <c r="SJL39" s="8"/>
      <c r="SJN39" s="1"/>
      <c r="SJQ39" s="3"/>
      <c r="SJS39" s="8"/>
      <c r="SJT39" s="8"/>
      <c r="SJU39" s="8"/>
      <c r="SJV39" s="8"/>
      <c r="SJW39" s="8"/>
      <c r="SJX39" s="8"/>
      <c r="SJY39" s="8"/>
      <c r="SJZ39" s="8"/>
      <c r="SKA39" s="8"/>
      <c r="SKB39" s="8"/>
      <c r="SKC39" s="8"/>
      <c r="SKD39" s="8"/>
      <c r="SKE39" s="8"/>
      <c r="SKF39" s="8"/>
      <c r="SKG39" s="8"/>
      <c r="SKH39" s="8"/>
      <c r="SKI39" s="8"/>
      <c r="SKJ39" s="8"/>
      <c r="SKK39" s="8"/>
      <c r="SKL39" s="8"/>
      <c r="SKM39" s="8"/>
      <c r="SKO39" s="1"/>
      <c r="SKR39" s="3"/>
      <c r="SKT39" s="8"/>
      <c r="SKU39" s="8"/>
      <c r="SKV39" s="8"/>
      <c r="SKW39" s="8"/>
      <c r="SKX39" s="8"/>
      <c r="SKY39" s="8"/>
      <c r="SKZ39" s="8"/>
      <c r="SLA39" s="8"/>
      <c r="SLB39" s="8"/>
      <c r="SLC39" s="8"/>
      <c r="SLD39" s="8"/>
      <c r="SLE39" s="8"/>
      <c r="SLF39" s="8"/>
      <c r="SLG39" s="8"/>
      <c r="SLH39" s="8"/>
      <c r="SLI39" s="8"/>
      <c r="SLJ39" s="8"/>
      <c r="SLK39" s="8"/>
      <c r="SLL39" s="8"/>
      <c r="SLM39" s="8"/>
      <c r="SLN39" s="8"/>
      <c r="SLP39" s="1"/>
      <c r="SLS39" s="3"/>
      <c r="SLU39" s="8"/>
      <c r="SLV39" s="8"/>
      <c r="SLW39" s="8"/>
      <c r="SLX39" s="8"/>
      <c r="SLY39" s="8"/>
      <c r="SLZ39" s="8"/>
      <c r="SMA39" s="8"/>
      <c r="SMB39" s="8"/>
      <c r="SMC39" s="8"/>
      <c r="SMD39" s="8"/>
      <c r="SME39" s="8"/>
      <c r="SMF39" s="8"/>
      <c r="SMG39" s="8"/>
      <c r="SMH39" s="8"/>
      <c r="SMI39" s="8"/>
      <c r="SMJ39" s="8"/>
      <c r="SMK39" s="8"/>
      <c r="SML39" s="8"/>
      <c r="SMM39" s="8"/>
      <c r="SMN39" s="8"/>
      <c r="SMO39" s="8"/>
      <c r="SMQ39" s="1"/>
      <c r="SMT39" s="3"/>
      <c r="SMV39" s="8"/>
      <c r="SMW39" s="8"/>
      <c r="SMX39" s="8"/>
      <c r="SMY39" s="8"/>
      <c r="SMZ39" s="8"/>
      <c r="SNA39" s="8"/>
      <c r="SNB39" s="8"/>
      <c r="SNC39" s="8"/>
      <c r="SND39" s="8"/>
      <c r="SNE39" s="8"/>
      <c r="SNF39" s="8"/>
      <c r="SNG39" s="8"/>
      <c r="SNH39" s="8"/>
      <c r="SNI39" s="8"/>
      <c r="SNJ39" s="8"/>
      <c r="SNK39" s="8"/>
      <c r="SNL39" s="8"/>
      <c r="SNM39" s="8"/>
      <c r="SNN39" s="8"/>
      <c r="SNO39" s="8"/>
      <c r="SNP39" s="8"/>
      <c r="SNR39" s="1"/>
      <c r="SNU39" s="3"/>
      <c r="SNW39" s="8"/>
      <c r="SNX39" s="8"/>
      <c r="SNY39" s="8"/>
      <c r="SNZ39" s="8"/>
      <c r="SOA39" s="8"/>
      <c r="SOB39" s="8"/>
      <c r="SOC39" s="8"/>
      <c r="SOD39" s="8"/>
      <c r="SOE39" s="8"/>
      <c r="SOF39" s="8"/>
      <c r="SOG39" s="8"/>
      <c r="SOH39" s="8"/>
      <c r="SOI39" s="8"/>
      <c r="SOJ39" s="8"/>
      <c r="SOK39" s="8"/>
      <c r="SOL39" s="8"/>
      <c r="SOM39" s="8"/>
      <c r="SON39" s="8"/>
      <c r="SOO39" s="8"/>
      <c r="SOP39" s="8"/>
      <c r="SOQ39" s="8"/>
      <c r="SOS39" s="1"/>
      <c r="SOV39" s="3"/>
      <c r="SOX39" s="8"/>
      <c r="SOY39" s="8"/>
      <c r="SOZ39" s="8"/>
      <c r="SPA39" s="8"/>
      <c r="SPB39" s="8"/>
      <c r="SPC39" s="8"/>
      <c r="SPD39" s="8"/>
      <c r="SPE39" s="8"/>
      <c r="SPF39" s="8"/>
      <c r="SPG39" s="8"/>
      <c r="SPH39" s="8"/>
      <c r="SPI39" s="8"/>
      <c r="SPJ39" s="8"/>
      <c r="SPK39" s="8"/>
      <c r="SPL39" s="8"/>
      <c r="SPM39" s="8"/>
      <c r="SPN39" s="8"/>
      <c r="SPO39" s="8"/>
      <c r="SPP39" s="8"/>
      <c r="SPQ39" s="8"/>
      <c r="SPR39" s="8"/>
      <c r="SPT39" s="1"/>
      <c r="SPW39" s="3"/>
      <c r="SPY39" s="8"/>
      <c r="SPZ39" s="8"/>
      <c r="SQA39" s="8"/>
      <c r="SQB39" s="8"/>
      <c r="SQC39" s="8"/>
      <c r="SQD39" s="8"/>
      <c r="SQE39" s="8"/>
      <c r="SQF39" s="8"/>
      <c r="SQG39" s="8"/>
      <c r="SQH39" s="8"/>
      <c r="SQI39" s="8"/>
      <c r="SQJ39" s="8"/>
      <c r="SQK39" s="8"/>
      <c r="SQL39" s="8"/>
      <c r="SQM39" s="8"/>
      <c r="SQN39" s="8"/>
      <c r="SQO39" s="8"/>
      <c r="SQP39" s="8"/>
      <c r="SQQ39" s="8"/>
      <c r="SQR39" s="8"/>
      <c r="SQS39" s="8"/>
      <c r="SQU39" s="1"/>
      <c r="SQX39" s="3"/>
      <c r="SQZ39" s="8"/>
      <c r="SRA39" s="8"/>
      <c r="SRB39" s="8"/>
      <c r="SRC39" s="8"/>
      <c r="SRD39" s="8"/>
      <c r="SRE39" s="8"/>
      <c r="SRF39" s="8"/>
      <c r="SRG39" s="8"/>
      <c r="SRH39" s="8"/>
      <c r="SRI39" s="8"/>
      <c r="SRJ39" s="8"/>
      <c r="SRK39" s="8"/>
      <c r="SRL39" s="8"/>
      <c r="SRM39" s="8"/>
      <c r="SRN39" s="8"/>
      <c r="SRO39" s="8"/>
      <c r="SRP39" s="8"/>
      <c r="SRQ39" s="8"/>
      <c r="SRR39" s="8"/>
      <c r="SRS39" s="8"/>
      <c r="SRT39" s="8"/>
      <c r="SRV39" s="1"/>
      <c r="SRY39" s="3"/>
      <c r="SSA39" s="8"/>
      <c r="SSB39" s="8"/>
      <c r="SSC39" s="8"/>
      <c r="SSD39" s="8"/>
      <c r="SSE39" s="8"/>
      <c r="SSF39" s="8"/>
      <c r="SSG39" s="8"/>
      <c r="SSH39" s="8"/>
      <c r="SSI39" s="8"/>
      <c r="SSJ39" s="8"/>
      <c r="SSK39" s="8"/>
      <c r="SSL39" s="8"/>
      <c r="SSM39" s="8"/>
      <c r="SSN39" s="8"/>
      <c r="SSO39" s="8"/>
      <c r="SSP39" s="8"/>
      <c r="SSQ39" s="8"/>
      <c r="SSR39" s="8"/>
      <c r="SSS39" s="8"/>
      <c r="SST39" s="8"/>
      <c r="SSU39" s="8"/>
      <c r="SSW39" s="1"/>
      <c r="SSZ39" s="3"/>
      <c r="STB39" s="8"/>
      <c r="STC39" s="8"/>
      <c r="STD39" s="8"/>
      <c r="STE39" s="8"/>
      <c r="STF39" s="8"/>
      <c r="STG39" s="8"/>
      <c r="STH39" s="8"/>
      <c r="STI39" s="8"/>
      <c r="STJ39" s="8"/>
      <c r="STK39" s="8"/>
      <c r="STL39" s="8"/>
      <c r="STM39" s="8"/>
      <c r="STN39" s="8"/>
      <c r="STO39" s="8"/>
      <c r="STP39" s="8"/>
      <c r="STQ39" s="8"/>
      <c r="STR39" s="8"/>
      <c r="STS39" s="8"/>
      <c r="STT39" s="8"/>
      <c r="STU39" s="8"/>
      <c r="STV39" s="8"/>
      <c r="STX39" s="1"/>
      <c r="SUA39" s="3"/>
      <c r="SUC39" s="8"/>
      <c r="SUD39" s="8"/>
      <c r="SUE39" s="8"/>
      <c r="SUF39" s="8"/>
      <c r="SUG39" s="8"/>
      <c r="SUH39" s="8"/>
      <c r="SUI39" s="8"/>
      <c r="SUJ39" s="8"/>
      <c r="SUK39" s="8"/>
      <c r="SUL39" s="8"/>
      <c r="SUM39" s="8"/>
      <c r="SUN39" s="8"/>
      <c r="SUO39" s="8"/>
      <c r="SUP39" s="8"/>
      <c r="SUQ39" s="8"/>
      <c r="SUR39" s="8"/>
      <c r="SUS39" s="8"/>
      <c r="SUT39" s="8"/>
      <c r="SUU39" s="8"/>
      <c r="SUV39" s="8"/>
      <c r="SUW39" s="8"/>
      <c r="SUY39" s="1"/>
      <c r="SVB39" s="3"/>
      <c r="SVD39" s="8"/>
      <c r="SVE39" s="8"/>
      <c r="SVF39" s="8"/>
      <c r="SVG39" s="8"/>
      <c r="SVH39" s="8"/>
      <c r="SVI39" s="8"/>
      <c r="SVJ39" s="8"/>
      <c r="SVK39" s="8"/>
      <c r="SVL39" s="8"/>
      <c r="SVM39" s="8"/>
      <c r="SVN39" s="8"/>
      <c r="SVO39" s="8"/>
      <c r="SVP39" s="8"/>
      <c r="SVQ39" s="8"/>
      <c r="SVR39" s="8"/>
      <c r="SVS39" s="8"/>
      <c r="SVT39" s="8"/>
      <c r="SVU39" s="8"/>
      <c r="SVV39" s="8"/>
      <c r="SVW39" s="8"/>
      <c r="SVX39" s="8"/>
      <c r="SVZ39" s="1"/>
      <c r="SWC39" s="3"/>
      <c r="SWE39" s="8"/>
      <c r="SWF39" s="8"/>
      <c r="SWG39" s="8"/>
      <c r="SWH39" s="8"/>
      <c r="SWI39" s="8"/>
      <c r="SWJ39" s="8"/>
      <c r="SWK39" s="8"/>
      <c r="SWL39" s="8"/>
      <c r="SWM39" s="8"/>
      <c r="SWN39" s="8"/>
      <c r="SWO39" s="8"/>
      <c r="SWP39" s="8"/>
      <c r="SWQ39" s="8"/>
      <c r="SWR39" s="8"/>
      <c r="SWS39" s="8"/>
      <c r="SWT39" s="8"/>
      <c r="SWU39" s="8"/>
      <c r="SWV39" s="8"/>
      <c r="SWW39" s="8"/>
      <c r="SWX39" s="8"/>
      <c r="SWY39" s="8"/>
      <c r="SXA39" s="1"/>
      <c r="SXD39" s="3"/>
      <c r="SXF39" s="8"/>
      <c r="SXG39" s="8"/>
      <c r="SXH39" s="8"/>
      <c r="SXI39" s="8"/>
      <c r="SXJ39" s="8"/>
      <c r="SXK39" s="8"/>
      <c r="SXL39" s="8"/>
      <c r="SXM39" s="8"/>
      <c r="SXN39" s="8"/>
      <c r="SXO39" s="8"/>
      <c r="SXP39" s="8"/>
      <c r="SXQ39" s="8"/>
      <c r="SXR39" s="8"/>
      <c r="SXS39" s="8"/>
      <c r="SXT39" s="8"/>
      <c r="SXU39" s="8"/>
      <c r="SXV39" s="8"/>
      <c r="SXW39" s="8"/>
      <c r="SXX39" s="8"/>
      <c r="SXY39" s="8"/>
      <c r="SXZ39" s="8"/>
      <c r="SYB39" s="1"/>
      <c r="SYE39" s="3"/>
      <c r="SYG39" s="8"/>
      <c r="SYH39" s="8"/>
      <c r="SYI39" s="8"/>
      <c r="SYJ39" s="8"/>
      <c r="SYK39" s="8"/>
      <c r="SYL39" s="8"/>
      <c r="SYM39" s="8"/>
      <c r="SYN39" s="8"/>
      <c r="SYO39" s="8"/>
      <c r="SYP39" s="8"/>
      <c r="SYQ39" s="8"/>
      <c r="SYR39" s="8"/>
      <c r="SYS39" s="8"/>
      <c r="SYT39" s="8"/>
      <c r="SYU39" s="8"/>
      <c r="SYV39" s="8"/>
      <c r="SYW39" s="8"/>
      <c r="SYX39" s="8"/>
      <c r="SYY39" s="8"/>
      <c r="SYZ39" s="8"/>
      <c r="SZA39" s="8"/>
      <c r="SZC39" s="1"/>
      <c r="SZF39" s="3"/>
      <c r="SZH39" s="8"/>
      <c r="SZI39" s="8"/>
      <c r="SZJ39" s="8"/>
      <c r="SZK39" s="8"/>
      <c r="SZL39" s="8"/>
      <c r="SZM39" s="8"/>
      <c r="SZN39" s="8"/>
      <c r="SZO39" s="8"/>
      <c r="SZP39" s="8"/>
      <c r="SZQ39" s="8"/>
      <c r="SZR39" s="8"/>
      <c r="SZS39" s="8"/>
      <c r="SZT39" s="8"/>
      <c r="SZU39" s="8"/>
      <c r="SZV39" s="8"/>
      <c r="SZW39" s="8"/>
      <c r="SZX39" s="8"/>
      <c r="SZY39" s="8"/>
      <c r="SZZ39" s="8"/>
      <c r="TAA39" s="8"/>
      <c r="TAB39" s="8"/>
      <c r="TAD39" s="1"/>
      <c r="TAG39" s="3"/>
      <c r="TAI39" s="8"/>
      <c r="TAJ39" s="8"/>
      <c r="TAK39" s="8"/>
      <c r="TAL39" s="8"/>
      <c r="TAM39" s="8"/>
      <c r="TAN39" s="8"/>
      <c r="TAO39" s="8"/>
      <c r="TAP39" s="8"/>
      <c r="TAQ39" s="8"/>
      <c r="TAR39" s="8"/>
      <c r="TAS39" s="8"/>
      <c r="TAT39" s="8"/>
      <c r="TAU39" s="8"/>
      <c r="TAV39" s="8"/>
      <c r="TAW39" s="8"/>
      <c r="TAX39" s="8"/>
      <c r="TAY39" s="8"/>
      <c r="TAZ39" s="8"/>
      <c r="TBA39" s="8"/>
      <c r="TBB39" s="8"/>
      <c r="TBC39" s="8"/>
      <c r="TBE39" s="1"/>
      <c r="TBH39" s="3"/>
      <c r="TBJ39" s="8"/>
      <c r="TBK39" s="8"/>
      <c r="TBL39" s="8"/>
      <c r="TBM39" s="8"/>
      <c r="TBN39" s="8"/>
      <c r="TBO39" s="8"/>
      <c r="TBP39" s="8"/>
      <c r="TBQ39" s="8"/>
      <c r="TBR39" s="8"/>
      <c r="TBS39" s="8"/>
      <c r="TBT39" s="8"/>
      <c r="TBU39" s="8"/>
      <c r="TBV39" s="8"/>
      <c r="TBW39" s="8"/>
      <c r="TBX39" s="8"/>
      <c r="TBY39" s="8"/>
      <c r="TBZ39" s="8"/>
      <c r="TCA39" s="8"/>
      <c r="TCB39" s="8"/>
      <c r="TCC39" s="8"/>
      <c r="TCD39" s="8"/>
      <c r="TCF39" s="1"/>
      <c r="TCI39" s="3"/>
      <c r="TCK39" s="8"/>
      <c r="TCL39" s="8"/>
      <c r="TCM39" s="8"/>
      <c r="TCN39" s="8"/>
      <c r="TCO39" s="8"/>
      <c r="TCP39" s="8"/>
      <c r="TCQ39" s="8"/>
      <c r="TCR39" s="8"/>
      <c r="TCS39" s="8"/>
      <c r="TCT39" s="8"/>
      <c r="TCU39" s="8"/>
      <c r="TCV39" s="8"/>
      <c r="TCW39" s="8"/>
      <c r="TCX39" s="8"/>
      <c r="TCY39" s="8"/>
      <c r="TCZ39" s="8"/>
      <c r="TDA39" s="8"/>
      <c r="TDB39" s="8"/>
      <c r="TDC39" s="8"/>
      <c r="TDD39" s="8"/>
      <c r="TDE39" s="8"/>
      <c r="TDG39" s="1"/>
      <c r="TDJ39" s="3"/>
      <c r="TDL39" s="8"/>
      <c r="TDM39" s="8"/>
      <c r="TDN39" s="8"/>
      <c r="TDO39" s="8"/>
      <c r="TDP39" s="8"/>
      <c r="TDQ39" s="8"/>
      <c r="TDR39" s="8"/>
      <c r="TDS39" s="8"/>
      <c r="TDT39" s="8"/>
      <c r="TDU39" s="8"/>
      <c r="TDV39" s="8"/>
      <c r="TDW39" s="8"/>
      <c r="TDX39" s="8"/>
      <c r="TDY39" s="8"/>
      <c r="TDZ39" s="8"/>
      <c r="TEA39" s="8"/>
      <c r="TEB39" s="8"/>
      <c r="TEC39" s="8"/>
      <c r="TED39" s="8"/>
      <c r="TEE39" s="8"/>
      <c r="TEF39" s="8"/>
      <c r="TEH39" s="1"/>
      <c r="TEK39" s="3"/>
      <c r="TEM39" s="8"/>
      <c r="TEN39" s="8"/>
      <c r="TEO39" s="8"/>
      <c r="TEP39" s="8"/>
      <c r="TEQ39" s="8"/>
      <c r="TER39" s="8"/>
      <c r="TES39" s="8"/>
      <c r="TET39" s="8"/>
      <c r="TEU39" s="8"/>
      <c r="TEV39" s="8"/>
      <c r="TEW39" s="8"/>
      <c r="TEX39" s="8"/>
      <c r="TEY39" s="8"/>
      <c r="TEZ39" s="8"/>
      <c r="TFA39" s="8"/>
      <c r="TFB39" s="8"/>
      <c r="TFC39" s="8"/>
      <c r="TFD39" s="8"/>
      <c r="TFE39" s="8"/>
      <c r="TFF39" s="8"/>
      <c r="TFG39" s="8"/>
      <c r="TFI39" s="1"/>
      <c r="TFL39" s="3"/>
      <c r="TFN39" s="8"/>
      <c r="TFO39" s="8"/>
      <c r="TFP39" s="8"/>
      <c r="TFQ39" s="8"/>
      <c r="TFR39" s="8"/>
      <c r="TFS39" s="8"/>
      <c r="TFT39" s="8"/>
      <c r="TFU39" s="8"/>
      <c r="TFV39" s="8"/>
      <c r="TFW39" s="8"/>
      <c r="TFX39" s="8"/>
      <c r="TFY39" s="8"/>
      <c r="TFZ39" s="8"/>
      <c r="TGA39" s="8"/>
      <c r="TGB39" s="8"/>
      <c r="TGC39" s="8"/>
      <c r="TGD39" s="8"/>
      <c r="TGE39" s="8"/>
      <c r="TGF39" s="8"/>
      <c r="TGG39" s="8"/>
      <c r="TGH39" s="8"/>
      <c r="TGJ39" s="1"/>
      <c r="TGM39" s="3"/>
      <c r="TGO39" s="8"/>
      <c r="TGP39" s="8"/>
      <c r="TGQ39" s="8"/>
      <c r="TGR39" s="8"/>
      <c r="TGS39" s="8"/>
      <c r="TGT39" s="8"/>
      <c r="TGU39" s="8"/>
      <c r="TGV39" s="8"/>
      <c r="TGW39" s="8"/>
      <c r="TGX39" s="8"/>
      <c r="TGY39" s="8"/>
      <c r="TGZ39" s="8"/>
      <c r="THA39" s="8"/>
      <c r="THB39" s="8"/>
      <c r="THC39" s="8"/>
      <c r="THD39" s="8"/>
      <c r="THE39" s="8"/>
      <c r="THF39" s="8"/>
      <c r="THG39" s="8"/>
      <c r="THH39" s="8"/>
      <c r="THI39" s="8"/>
      <c r="THK39" s="1"/>
      <c r="THN39" s="3"/>
      <c r="THP39" s="8"/>
      <c r="THQ39" s="8"/>
      <c r="THR39" s="8"/>
      <c r="THS39" s="8"/>
      <c r="THT39" s="8"/>
      <c r="THU39" s="8"/>
      <c r="THV39" s="8"/>
      <c r="THW39" s="8"/>
      <c r="THX39" s="8"/>
      <c r="THY39" s="8"/>
      <c r="THZ39" s="8"/>
      <c r="TIA39" s="8"/>
      <c r="TIB39" s="8"/>
      <c r="TIC39" s="8"/>
      <c r="TID39" s="8"/>
      <c r="TIE39" s="8"/>
      <c r="TIF39" s="8"/>
      <c r="TIG39" s="8"/>
      <c r="TIH39" s="8"/>
      <c r="TII39" s="8"/>
      <c r="TIJ39" s="8"/>
      <c r="TIL39" s="1"/>
      <c r="TIO39" s="3"/>
      <c r="TIQ39" s="8"/>
      <c r="TIR39" s="8"/>
      <c r="TIS39" s="8"/>
      <c r="TIT39" s="8"/>
      <c r="TIU39" s="8"/>
      <c r="TIV39" s="8"/>
      <c r="TIW39" s="8"/>
      <c r="TIX39" s="8"/>
      <c r="TIY39" s="8"/>
      <c r="TIZ39" s="8"/>
      <c r="TJA39" s="8"/>
      <c r="TJB39" s="8"/>
      <c r="TJC39" s="8"/>
      <c r="TJD39" s="8"/>
      <c r="TJE39" s="8"/>
      <c r="TJF39" s="8"/>
      <c r="TJG39" s="8"/>
      <c r="TJH39" s="8"/>
      <c r="TJI39" s="8"/>
      <c r="TJJ39" s="8"/>
      <c r="TJK39" s="8"/>
      <c r="TJM39" s="1"/>
      <c r="TJP39" s="3"/>
      <c r="TJR39" s="8"/>
      <c r="TJS39" s="8"/>
      <c r="TJT39" s="8"/>
      <c r="TJU39" s="8"/>
      <c r="TJV39" s="8"/>
      <c r="TJW39" s="8"/>
      <c r="TJX39" s="8"/>
      <c r="TJY39" s="8"/>
      <c r="TJZ39" s="8"/>
      <c r="TKA39" s="8"/>
      <c r="TKB39" s="8"/>
      <c r="TKC39" s="8"/>
      <c r="TKD39" s="8"/>
      <c r="TKE39" s="8"/>
      <c r="TKF39" s="8"/>
      <c r="TKG39" s="8"/>
      <c r="TKH39" s="8"/>
      <c r="TKI39" s="8"/>
      <c r="TKJ39" s="8"/>
      <c r="TKK39" s="8"/>
      <c r="TKL39" s="8"/>
      <c r="TKN39" s="1"/>
      <c r="TKQ39" s="3"/>
      <c r="TKS39" s="8"/>
      <c r="TKT39" s="8"/>
      <c r="TKU39" s="8"/>
      <c r="TKV39" s="8"/>
      <c r="TKW39" s="8"/>
      <c r="TKX39" s="8"/>
      <c r="TKY39" s="8"/>
      <c r="TKZ39" s="8"/>
      <c r="TLA39" s="8"/>
      <c r="TLB39" s="8"/>
      <c r="TLC39" s="8"/>
      <c r="TLD39" s="8"/>
      <c r="TLE39" s="8"/>
      <c r="TLF39" s="8"/>
      <c r="TLG39" s="8"/>
      <c r="TLH39" s="8"/>
      <c r="TLI39" s="8"/>
      <c r="TLJ39" s="8"/>
      <c r="TLK39" s="8"/>
      <c r="TLL39" s="8"/>
      <c r="TLM39" s="8"/>
      <c r="TLO39" s="1"/>
      <c r="TLR39" s="3"/>
      <c r="TLT39" s="8"/>
      <c r="TLU39" s="8"/>
      <c r="TLV39" s="8"/>
      <c r="TLW39" s="8"/>
      <c r="TLX39" s="8"/>
      <c r="TLY39" s="8"/>
      <c r="TLZ39" s="8"/>
      <c r="TMA39" s="8"/>
      <c r="TMB39" s="8"/>
      <c r="TMC39" s="8"/>
      <c r="TMD39" s="8"/>
      <c r="TME39" s="8"/>
      <c r="TMF39" s="8"/>
      <c r="TMG39" s="8"/>
      <c r="TMH39" s="8"/>
      <c r="TMI39" s="8"/>
      <c r="TMJ39" s="8"/>
      <c r="TMK39" s="8"/>
      <c r="TML39" s="8"/>
      <c r="TMM39" s="8"/>
      <c r="TMN39" s="8"/>
      <c r="TMP39" s="1"/>
      <c r="TMS39" s="3"/>
      <c r="TMU39" s="8"/>
      <c r="TMV39" s="8"/>
      <c r="TMW39" s="8"/>
      <c r="TMX39" s="8"/>
      <c r="TMY39" s="8"/>
      <c r="TMZ39" s="8"/>
      <c r="TNA39" s="8"/>
      <c r="TNB39" s="8"/>
      <c r="TNC39" s="8"/>
      <c r="TND39" s="8"/>
      <c r="TNE39" s="8"/>
      <c r="TNF39" s="8"/>
      <c r="TNG39" s="8"/>
      <c r="TNH39" s="8"/>
      <c r="TNI39" s="8"/>
      <c r="TNJ39" s="8"/>
      <c r="TNK39" s="8"/>
      <c r="TNL39" s="8"/>
      <c r="TNM39" s="8"/>
      <c r="TNN39" s="8"/>
      <c r="TNO39" s="8"/>
      <c r="TNQ39" s="1"/>
      <c r="TNT39" s="3"/>
      <c r="TNV39" s="8"/>
      <c r="TNW39" s="8"/>
      <c r="TNX39" s="8"/>
      <c r="TNY39" s="8"/>
      <c r="TNZ39" s="8"/>
      <c r="TOA39" s="8"/>
      <c r="TOB39" s="8"/>
      <c r="TOC39" s="8"/>
      <c r="TOD39" s="8"/>
      <c r="TOE39" s="8"/>
      <c r="TOF39" s="8"/>
      <c r="TOG39" s="8"/>
      <c r="TOH39" s="8"/>
      <c r="TOI39" s="8"/>
      <c r="TOJ39" s="8"/>
      <c r="TOK39" s="8"/>
      <c r="TOL39" s="8"/>
      <c r="TOM39" s="8"/>
      <c r="TON39" s="8"/>
      <c r="TOO39" s="8"/>
      <c r="TOP39" s="8"/>
      <c r="TOR39" s="1"/>
      <c r="TOU39" s="3"/>
      <c r="TOW39" s="8"/>
      <c r="TOX39" s="8"/>
      <c r="TOY39" s="8"/>
      <c r="TOZ39" s="8"/>
      <c r="TPA39" s="8"/>
      <c r="TPB39" s="8"/>
      <c r="TPC39" s="8"/>
      <c r="TPD39" s="8"/>
      <c r="TPE39" s="8"/>
      <c r="TPF39" s="8"/>
      <c r="TPG39" s="8"/>
      <c r="TPH39" s="8"/>
      <c r="TPI39" s="8"/>
      <c r="TPJ39" s="8"/>
      <c r="TPK39" s="8"/>
      <c r="TPL39" s="8"/>
      <c r="TPM39" s="8"/>
      <c r="TPN39" s="8"/>
      <c r="TPO39" s="8"/>
      <c r="TPP39" s="8"/>
      <c r="TPQ39" s="8"/>
      <c r="TPS39" s="1"/>
      <c r="TPV39" s="3"/>
      <c r="TPX39" s="8"/>
      <c r="TPY39" s="8"/>
      <c r="TPZ39" s="8"/>
      <c r="TQA39" s="8"/>
      <c r="TQB39" s="8"/>
      <c r="TQC39" s="8"/>
      <c r="TQD39" s="8"/>
      <c r="TQE39" s="8"/>
      <c r="TQF39" s="8"/>
      <c r="TQG39" s="8"/>
      <c r="TQH39" s="8"/>
      <c r="TQI39" s="8"/>
      <c r="TQJ39" s="8"/>
      <c r="TQK39" s="8"/>
      <c r="TQL39" s="8"/>
      <c r="TQM39" s="8"/>
      <c r="TQN39" s="8"/>
      <c r="TQO39" s="8"/>
      <c r="TQP39" s="8"/>
      <c r="TQQ39" s="8"/>
      <c r="TQR39" s="8"/>
      <c r="TQT39" s="1"/>
      <c r="TQW39" s="3"/>
      <c r="TQY39" s="8"/>
      <c r="TQZ39" s="8"/>
      <c r="TRA39" s="8"/>
      <c r="TRB39" s="8"/>
      <c r="TRC39" s="8"/>
      <c r="TRD39" s="8"/>
      <c r="TRE39" s="8"/>
      <c r="TRF39" s="8"/>
      <c r="TRG39" s="8"/>
      <c r="TRH39" s="8"/>
      <c r="TRI39" s="8"/>
      <c r="TRJ39" s="8"/>
      <c r="TRK39" s="8"/>
      <c r="TRL39" s="8"/>
      <c r="TRM39" s="8"/>
      <c r="TRN39" s="8"/>
      <c r="TRO39" s="8"/>
      <c r="TRP39" s="8"/>
      <c r="TRQ39" s="8"/>
      <c r="TRR39" s="8"/>
      <c r="TRS39" s="8"/>
      <c r="TRU39" s="1"/>
      <c r="TRX39" s="3"/>
      <c r="TRZ39" s="8"/>
      <c r="TSA39" s="8"/>
      <c r="TSB39" s="8"/>
      <c r="TSC39" s="8"/>
      <c r="TSD39" s="8"/>
      <c r="TSE39" s="8"/>
      <c r="TSF39" s="8"/>
      <c r="TSG39" s="8"/>
      <c r="TSH39" s="8"/>
      <c r="TSI39" s="8"/>
      <c r="TSJ39" s="8"/>
      <c r="TSK39" s="8"/>
      <c r="TSL39" s="8"/>
      <c r="TSM39" s="8"/>
      <c r="TSN39" s="8"/>
      <c r="TSO39" s="8"/>
      <c r="TSP39" s="8"/>
      <c r="TSQ39" s="8"/>
      <c r="TSR39" s="8"/>
      <c r="TSS39" s="8"/>
      <c r="TST39" s="8"/>
      <c r="TSV39" s="1"/>
      <c r="TSY39" s="3"/>
      <c r="TTA39" s="8"/>
      <c r="TTB39" s="8"/>
      <c r="TTC39" s="8"/>
      <c r="TTD39" s="8"/>
      <c r="TTE39" s="8"/>
      <c r="TTF39" s="8"/>
      <c r="TTG39" s="8"/>
      <c r="TTH39" s="8"/>
      <c r="TTI39" s="8"/>
      <c r="TTJ39" s="8"/>
      <c r="TTK39" s="8"/>
      <c r="TTL39" s="8"/>
      <c r="TTM39" s="8"/>
      <c r="TTN39" s="8"/>
      <c r="TTO39" s="8"/>
      <c r="TTP39" s="8"/>
      <c r="TTQ39" s="8"/>
      <c r="TTR39" s="8"/>
      <c r="TTS39" s="8"/>
      <c r="TTT39" s="8"/>
      <c r="TTU39" s="8"/>
      <c r="TTW39" s="1"/>
      <c r="TTZ39" s="3"/>
      <c r="TUB39" s="8"/>
      <c r="TUC39" s="8"/>
      <c r="TUD39" s="8"/>
      <c r="TUE39" s="8"/>
      <c r="TUF39" s="8"/>
      <c r="TUG39" s="8"/>
      <c r="TUH39" s="8"/>
      <c r="TUI39" s="8"/>
      <c r="TUJ39" s="8"/>
      <c r="TUK39" s="8"/>
      <c r="TUL39" s="8"/>
      <c r="TUM39" s="8"/>
      <c r="TUN39" s="8"/>
      <c r="TUO39" s="8"/>
      <c r="TUP39" s="8"/>
      <c r="TUQ39" s="8"/>
      <c r="TUR39" s="8"/>
      <c r="TUS39" s="8"/>
      <c r="TUT39" s="8"/>
      <c r="TUU39" s="8"/>
      <c r="TUV39" s="8"/>
      <c r="TUX39" s="1"/>
      <c r="TVA39" s="3"/>
      <c r="TVC39" s="8"/>
      <c r="TVD39" s="8"/>
      <c r="TVE39" s="8"/>
      <c r="TVF39" s="8"/>
      <c r="TVG39" s="8"/>
      <c r="TVH39" s="8"/>
      <c r="TVI39" s="8"/>
      <c r="TVJ39" s="8"/>
      <c r="TVK39" s="8"/>
      <c r="TVL39" s="8"/>
      <c r="TVM39" s="8"/>
      <c r="TVN39" s="8"/>
      <c r="TVO39" s="8"/>
      <c r="TVP39" s="8"/>
      <c r="TVQ39" s="8"/>
      <c r="TVR39" s="8"/>
      <c r="TVS39" s="8"/>
      <c r="TVT39" s="8"/>
      <c r="TVU39" s="8"/>
      <c r="TVV39" s="8"/>
      <c r="TVW39" s="8"/>
      <c r="TVY39" s="1"/>
      <c r="TWB39" s="3"/>
      <c r="TWD39" s="8"/>
      <c r="TWE39" s="8"/>
      <c r="TWF39" s="8"/>
      <c r="TWG39" s="8"/>
      <c r="TWH39" s="8"/>
      <c r="TWI39" s="8"/>
      <c r="TWJ39" s="8"/>
      <c r="TWK39" s="8"/>
      <c r="TWL39" s="8"/>
      <c r="TWM39" s="8"/>
      <c r="TWN39" s="8"/>
      <c r="TWO39" s="8"/>
      <c r="TWP39" s="8"/>
      <c r="TWQ39" s="8"/>
      <c r="TWR39" s="8"/>
      <c r="TWS39" s="8"/>
      <c r="TWT39" s="8"/>
      <c r="TWU39" s="8"/>
      <c r="TWV39" s="8"/>
      <c r="TWW39" s="8"/>
      <c r="TWX39" s="8"/>
      <c r="TWZ39" s="1"/>
      <c r="TXC39" s="3"/>
      <c r="TXE39" s="8"/>
      <c r="TXF39" s="8"/>
      <c r="TXG39" s="8"/>
      <c r="TXH39" s="8"/>
      <c r="TXI39" s="8"/>
      <c r="TXJ39" s="8"/>
      <c r="TXK39" s="8"/>
      <c r="TXL39" s="8"/>
      <c r="TXM39" s="8"/>
      <c r="TXN39" s="8"/>
      <c r="TXO39" s="8"/>
      <c r="TXP39" s="8"/>
      <c r="TXQ39" s="8"/>
      <c r="TXR39" s="8"/>
      <c r="TXS39" s="8"/>
      <c r="TXT39" s="8"/>
      <c r="TXU39" s="8"/>
      <c r="TXV39" s="8"/>
      <c r="TXW39" s="8"/>
      <c r="TXX39" s="8"/>
      <c r="TXY39" s="8"/>
      <c r="TYA39" s="1"/>
      <c r="TYD39" s="3"/>
      <c r="TYF39" s="8"/>
      <c r="TYG39" s="8"/>
      <c r="TYH39" s="8"/>
      <c r="TYI39" s="8"/>
      <c r="TYJ39" s="8"/>
      <c r="TYK39" s="8"/>
      <c r="TYL39" s="8"/>
      <c r="TYM39" s="8"/>
      <c r="TYN39" s="8"/>
      <c r="TYO39" s="8"/>
      <c r="TYP39" s="8"/>
      <c r="TYQ39" s="8"/>
      <c r="TYR39" s="8"/>
      <c r="TYS39" s="8"/>
      <c r="TYT39" s="8"/>
      <c r="TYU39" s="8"/>
      <c r="TYV39" s="8"/>
      <c r="TYW39" s="8"/>
      <c r="TYX39" s="8"/>
      <c r="TYY39" s="8"/>
      <c r="TYZ39" s="8"/>
      <c r="TZB39" s="1"/>
      <c r="TZE39" s="3"/>
      <c r="TZG39" s="8"/>
      <c r="TZH39" s="8"/>
      <c r="TZI39" s="8"/>
      <c r="TZJ39" s="8"/>
      <c r="TZK39" s="8"/>
      <c r="TZL39" s="8"/>
      <c r="TZM39" s="8"/>
      <c r="TZN39" s="8"/>
      <c r="TZO39" s="8"/>
      <c r="TZP39" s="8"/>
      <c r="TZQ39" s="8"/>
      <c r="TZR39" s="8"/>
      <c r="TZS39" s="8"/>
      <c r="TZT39" s="8"/>
      <c r="TZU39" s="8"/>
      <c r="TZV39" s="8"/>
      <c r="TZW39" s="8"/>
      <c r="TZX39" s="8"/>
      <c r="TZY39" s="8"/>
      <c r="TZZ39" s="8"/>
      <c r="UAA39" s="8"/>
      <c r="UAC39" s="1"/>
      <c r="UAF39" s="3"/>
      <c r="UAH39" s="8"/>
      <c r="UAI39" s="8"/>
      <c r="UAJ39" s="8"/>
      <c r="UAK39" s="8"/>
      <c r="UAL39" s="8"/>
      <c r="UAM39" s="8"/>
      <c r="UAN39" s="8"/>
      <c r="UAO39" s="8"/>
      <c r="UAP39" s="8"/>
      <c r="UAQ39" s="8"/>
      <c r="UAR39" s="8"/>
      <c r="UAS39" s="8"/>
      <c r="UAT39" s="8"/>
      <c r="UAU39" s="8"/>
      <c r="UAV39" s="8"/>
      <c r="UAW39" s="8"/>
      <c r="UAX39" s="8"/>
      <c r="UAY39" s="8"/>
      <c r="UAZ39" s="8"/>
      <c r="UBA39" s="8"/>
      <c r="UBB39" s="8"/>
      <c r="UBD39" s="1"/>
      <c r="UBG39" s="3"/>
      <c r="UBI39" s="8"/>
      <c r="UBJ39" s="8"/>
      <c r="UBK39" s="8"/>
      <c r="UBL39" s="8"/>
      <c r="UBM39" s="8"/>
      <c r="UBN39" s="8"/>
      <c r="UBO39" s="8"/>
      <c r="UBP39" s="8"/>
      <c r="UBQ39" s="8"/>
      <c r="UBR39" s="8"/>
      <c r="UBS39" s="8"/>
      <c r="UBT39" s="8"/>
      <c r="UBU39" s="8"/>
      <c r="UBV39" s="8"/>
      <c r="UBW39" s="8"/>
      <c r="UBX39" s="8"/>
      <c r="UBY39" s="8"/>
      <c r="UBZ39" s="8"/>
      <c r="UCA39" s="8"/>
      <c r="UCB39" s="8"/>
      <c r="UCC39" s="8"/>
      <c r="UCE39" s="1"/>
      <c r="UCH39" s="3"/>
      <c r="UCJ39" s="8"/>
      <c r="UCK39" s="8"/>
      <c r="UCL39" s="8"/>
      <c r="UCM39" s="8"/>
      <c r="UCN39" s="8"/>
      <c r="UCO39" s="8"/>
      <c r="UCP39" s="8"/>
      <c r="UCQ39" s="8"/>
      <c r="UCR39" s="8"/>
      <c r="UCS39" s="8"/>
      <c r="UCT39" s="8"/>
      <c r="UCU39" s="8"/>
      <c r="UCV39" s="8"/>
      <c r="UCW39" s="8"/>
      <c r="UCX39" s="8"/>
      <c r="UCY39" s="8"/>
      <c r="UCZ39" s="8"/>
      <c r="UDA39" s="8"/>
      <c r="UDB39" s="8"/>
      <c r="UDC39" s="8"/>
      <c r="UDD39" s="8"/>
      <c r="UDF39" s="1"/>
      <c r="UDI39" s="3"/>
      <c r="UDK39" s="8"/>
      <c r="UDL39" s="8"/>
      <c r="UDM39" s="8"/>
      <c r="UDN39" s="8"/>
      <c r="UDO39" s="8"/>
      <c r="UDP39" s="8"/>
      <c r="UDQ39" s="8"/>
      <c r="UDR39" s="8"/>
      <c r="UDS39" s="8"/>
      <c r="UDT39" s="8"/>
      <c r="UDU39" s="8"/>
      <c r="UDV39" s="8"/>
      <c r="UDW39" s="8"/>
      <c r="UDX39" s="8"/>
      <c r="UDY39" s="8"/>
      <c r="UDZ39" s="8"/>
      <c r="UEA39" s="8"/>
      <c r="UEB39" s="8"/>
      <c r="UEC39" s="8"/>
      <c r="UED39" s="8"/>
      <c r="UEE39" s="8"/>
      <c r="UEG39" s="1"/>
      <c r="UEJ39" s="3"/>
      <c r="UEL39" s="8"/>
      <c r="UEM39" s="8"/>
      <c r="UEN39" s="8"/>
      <c r="UEO39" s="8"/>
      <c r="UEP39" s="8"/>
      <c r="UEQ39" s="8"/>
      <c r="UER39" s="8"/>
      <c r="UES39" s="8"/>
      <c r="UET39" s="8"/>
      <c r="UEU39" s="8"/>
      <c r="UEV39" s="8"/>
      <c r="UEW39" s="8"/>
      <c r="UEX39" s="8"/>
      <c r="UEY39" s="8"/>
      <c r="UEZ39" s="8"/>
      <c r="UFA39" s="8"/>
      <c r="UFB39" s="8"/>
      <c r="UFC39" s="8"/>
      <c r="UFD39" s="8"/>
      <c r="UFE39" s="8"/>
      <c r="UFF39" s="8"/>
      <c r="UFH39" s="1"/>
      <c r="UFK39" s="3"/>
      <c r="UFM39" s="8"/>
      <c r="UFN39" s="8"/>
      <c r="UFO39" s="8"/>
      <c r="UFP39" s="8"/>
      <c r="UFQ39" s="8"/>
      <c r="UFR39" s="8"/>
      <c r="UFS39" s="8"/>
      <c r="UFT39" s="8"/>
      <c r="UFU39" s="8"/>
      <c r="UFV39" s="8"/>
      <c r="UFW39" s="8"/>
      <c r="UFX39" s="8"/>
      <c r="UFY39" s="8"/>
      <c r="UFZ39" s="8"/>
      <c r="UGA39" s="8"/>
      <c r="UGB39" s="8"/>
      <c r="UGC39" s="8"/>
      <c r="UGD39" s="8"/>
      <c r="UGE39" s="8"/>
      <c r="UGF39" s="8"/>
      <c r="UGG39" s="8"/>
      <c r="UGI39" s="1"/>
      <c r="UGL39" s="3"/>
      <c r="UGN39" s="8"/>
      <c r="UGO39" s="8"/>
      <c r="UGP39" s="8"/>
      <c r="UGQ39" s="8"/>
      <c r="UGR39" s="8"/>
      <c r="UGS39" s="8"/>
      <c r="UGT39" s="8"/>
      <c r="UGU39" s="8"/>
      <c r="UGV39" s="8"/>
      <c r="UGW39" s="8"/>
      <c r="UGX39" s="8"/>
      <c r="UGY39" s="8"/>
      <c r="UGZ39" s="8"/>
      <c r="UHA39" s="8"/>
      <c r="UHB39" s="8"/>
      <c r="UHC39" s="8"/>
      <c r="UHD39" s="8"/>
      <c r="UHE39" s="8"/>
      <c r="UHF39" s="8"/>
      <c r="UHG39" s="8"/>
      <c r="UHH39" s="8"/>
      <c r="UHJ39" s="1"/>
      <c r="UHM39" s="3"/>
      <c r="UHO39" s="8"/>
      <c r="UHP39" s="8"/>
      <c r="UHQ39" s="8"/>
      <c r="UHR39" s="8"/>
      <c r="UHS39" s="8"/>
      <c r="UHT39" s="8"/>
      <c r="UHU39" s="8"/>
      <c r="UHV39" s="8"/>
      <c r="UHW39" s="8"/>
      <c r="UHX39" s="8"/>
      <c r="UHY39" s="8"/>
      <c r="UHZ39" s="8"/>
      <c r="UIA39" s="8"/>
      <c r="UIB39" s="8"/>
      <c r="UIC39" s="8"/>
      <c r="UID39" s="8"/>
      <c r="UIE39" s="8"/>
      <c r="UIF39" s="8"/>
      <c r="UIG39" s="8"/>
      <c r="UIH39" s="8"/>
      <c r="UII39" s="8"/>
      <c r="UIK39" s="1"/>
      <c r="UIN39" s="3"/>
      <c r="UIP39" s="8"/>
      <c r="UIQ39" s="8"/>
      <c r="UIR39" s="8"/>
      <c r="UIS39" s="8"/>
      <c r="UIT39" s="8"/>
      <c r="UIU39" s="8"/>
      <c r="UIV39" s="8"/>
      <c r="UIW39" s="8"/>
      <c r="UIX39" s="8"/>
      <c r="UIY39" s="8"/>
      <c r="UIZ39" s="8"/>
      <c r="UJA39" s="8"/>
      <c r="UJB39" s="8"/>
      <c r="UJC39" s="8"/>
      <c r="UJD39" s="8"/>
      <c r="UJE39" s="8"/>
      <c r="UJF39" s="8"/>
      <c r="UJG39" s="8"/>
      <c r="UJH39" s="8"/>
      <c r="UJI39" s="8"/>
      <c r="UJJ39" s="8"/>
      <c r="UJL39" s="1"/>
      <c r="UJO39" s="3"/>
      <c r="UJQ39" s="8"/>
      <c r="UJR39" s="8"/>
      <c r="UJS39" s="8"/>
      <c r="UJT39" s="8"/>
      <c r="UJU39" s="8"/>
      <c r="UJV39" s="8"/>
      <c r="UJW39" s="8"/>
      <c r="UJX39" s="8"/>
      <c r="UJY39" s="8"/>
      <c r="UJZ39" s="8"/>
      <c r="UKA39" s="8"/>
      <c r="UKB39" s="8"/>
      <c r="UKC39" s="8"/>
      <c r="UKD39" s="8"/>
      <c r="UKE39" s="8"/>
      <c r="UKF39" s="8"/>
      <c r="UKG39" s="8"/>
      <c r="UKH39" s="8"/>
      <c r="UKI39" s="8"/>
      <c r="UKJ39" s="8"/>
      <c r="UKK39" s="8"/>
      <c r="UKM39" s="1"/>
      <c r="UKP39" s="3"/>
      <c r="UKR39" s="8"/>
      <c r="UKS39" s="8"/>
      <c r="UKT39" s="8"/>
      <c r="UKU39" s="8"/>
      <c r="UKV39" s="8"/>
      <c r="UKW39" s="8"/>
      <c r="UKX39" s="8"/>
      <c r="UKY39" s="8"/>
      <c r="UKZ39" s="8"/>
      <c r="ULA39" s="8"/>
      <c r="ULB39" s="8"/>
      <c r="ULC39" s="8"/>
      <c r="ULD39" s="8"/>
      <c r="ULE39" s="8"/>
      <c r="ULF39" s="8"/>
      <c r="ULG39" s="8"/>
      <c r="ULH39" s="8"/>
      <c r="ULI39" s="8"/>
      <c r="ULJ39" s="8"/>
      <c r="ULK39" s="8"/>
      <c r="ULL39" s="8"/>
      <c r="ULN39" s="1"/>
      <c r="ULQ39" s="3"/>
      <c r="ULS39" s="8"/>
      <c r="ULT39" s="8"/>
      <c r="ULU39" s="8"/>
      <c r="ULV39" s="8"/>
      <c r="ULW39" s="8"/>
      <c r="ULX39" s="8"/>
      <c r="ULY39" s="8"/>
      <c r="ULZ39" s="8"/>
      <c r="UMA39" s="8"/>
      <c r="UMB39" s="8"/>
      <c r="UMC39" s="8"/>
      <c r="UMD39" s="8"/>
      <c r="UME39" s="8"/>
      <c r="UMF39" s="8"/>
      <c r="UMG39" s="8"/>
      <c r="UMH39" s="8"/>
      <c r="UMI39" s="8"/>
      <c r="UMJ39" s="8"/>
      <c r="UMK39" s="8"/>
      <c r="UML39" s="8"/>
      <c r="UMM39" s="8"/>
      <c r="UMO39" s="1"/>
      <c r="UMR39" s="3"/>
      <c r="UMT39" s="8"/>
      <c r="UMU39" s="8"/>
      <c r="UMV39" s="8"/>
      <c r="UMW39" s="8"/>
      <c r="UMX39" s="8"/>
      <c r="UMY39" s="8"/>
      <c r="UMZ39" s="8"/>
      <c r="UNA39" s="8"/>
      <c r="UNB39" s="8"/>
      <c r="UNC39" s="8"/>
      <c r="UND39" s="8"/>
      <c r="UNE39" s="8"/>
      <c r="UNF39" s="8"/>
      <c r="UNG39" s="8"/>
      <c r="UNH39" s="8"/>
      <c r="UNI39" s="8"/>
      <c r="UNJ39" s="8"/>
      <c r="UNK39" s="8"/>
      <c r="UNL39" s="8"/>
      <c r="UNM39" s="8"/>
      <c r="UNN39" s="8"/>
      <c r="UNP39" s="1"/>
      <c r="UNS39" s="3"/>
      <c r="UNU39" s="8"/>
      <c r="UNV39" s="8"/>
      <c r="UNW39" s="8"/>
      <c r="UNX39" s="8"/>
      <c r="UNY39" s="8"/>
      <c r="UNZ39" s="8"/>
      <c r="UOA39" s="8"/>
      <c r="UOB39" s="8"/>
      <c r="UOC39" s="8"/>
      <c r="UOD39" s="8"/>
      <c r="UOE39" s="8"/>
      <c r="UOF39" s="8"/>
      <c r="UOG39" s="8"/>
      <c r="UOH39" s="8"/>
      <c r="UOI39" s="8"/>
      <c r="UOJ39" s="8"/>
      <c r="UOK39" s="8"/>
      <c r="UOL39" s="8"/>
      <c r="UOM39" s="8"/>
      <c r="UON39" s="8"/>
      <c r="UOO39" s="8"/>
      <c r="UOQ39" s="1"/>
      <c r="UOT39" s="3"/>
      <c r="UOV39" s="8"/>
      <c r="UOW39" s="8"/>
      <c r="UOX39" s="8"/>
      <c r="UOY39" s="8"/>
      <c r="UOZ39" s="8"/>
      <c r="UPA39" s="8"/>
      <c r="UPB39" s="8"/>
      <c r="UPC39" s="8"/>
      <c r="UPD39" s="8"/>
      <c r="UPE39" s="8"/>
      <c r="UPF39" s="8"/>
      <c r="UPG39" s="8"/>
      <c r="UPH39" s="8"/>
      <c r="UPI39" s="8"/>
      <c r="UPJ39" s="8"/>
      <c r="UPK39" s="8"/>
      <c r="UPL39" s="8"/>
      <c r="UPM39" s="8"/>
      <c r="UPN39" s="8"/>
      <c r="UPO39" s="8"/>
      <c r="UPP39" s="8"/>
      <c r="UPR39" s="1"/>
      <c r="UPU39" s="3"/>
      <c r="UPW39" s="8"/>
      <c r="UPX39" s="8"/>
      <c r="UPY39" s="8"/>
      <c r="UPZ39" s="8"/>
      <c r="UQA39" s="8"/>
      <c r="UQB39" s="8"/>
      <c r="UQC39" s="8"/>
      <c r="UQD39" s="8"/>
      <c r="UQE39" s="8"/>
      <c r="UQF39" s="8"/>
      <c r="UQG39" s="8"/>
      <c r="UQH39" s="8"/>
      <c r="UQI39" s="8"/>
      <c r="UQJ39" s="8"/>
      <c r="UQK39" s="8"/>
      <c r="UQL39" s="8"/>
      <c r="UQM39" s="8"/>
      <c r="UQN39" s="8"/>
      <c r="UQO39" s="8"/>
      <c r="UQP39" s="8"/>
      <c r="UQQ39" s="8"/>
      <c r="UQS39" s="1"/>
      <c r="UQV39" s="3"/>
      <c r="UQX39" s="8"/>
      <c r="UQY39" s="8"/>
      <c r="UQZ39" s="8"/>
      <c r="URA39" s="8"/>
      <c r="URB39" s="8"/>
      <c r="URC39" s="8"/>
      <c r="URD39" s="8"/>
      <c r="URE39" s="8"/>
      <c r="URF39" s="8"/>
      <c r="URG39" s="8"/>
      <c r="URH39" s="8"/>
      <c r="URI39" s="8"/>
      <c r="URJ39" s="8"/>
      <c r="URK39" s="8"/>
      <c r="URL39" s="8"/>
      <c r="URM39" s="8"/>
      <c r="URN39" s="8"/>
      <c r="URO39" s="8"/>
      <c r="URP39" s="8"/>
      <c r="URQ39" s="8"/>
      <c r="URR39" s="8"/>
      <c r="URT39" s="1"/>
      <c r="URW39" s="3"/>
      <c r="URY39" s="8"/>
      <c r="URZ39" s="8"/>
      <c r="USA39" s="8"/>
      <c r="USB39" s="8"/>
      <c r="USC39" s="8"/>
      <c r="USD39" s="8"/>
      <c r="USE39" s="8"/>
      <c r="USF39" s="8"/>
      <c r="USG39" s="8"/>
      <c r="USH39" s="8"/>
      <c r="USI39" s="8"/>
      <c r="USJ39" s="8"/>
      <c r="USK39" s="8"/>
      <c r="USL39" s="8"/>
      <c r="USM39" s="8"/>
      <c r="USN39" s="8"/>
      <c r="USO39" s="8"/>
      <c r="USP39" s="8"/>
      <c r="USQ39" s="8"/>
      <c r="USR39" s="8"/>
      <c r="USS39" s="8"/>
      <c r="USU39" s="1"/>
      <c r="USX39" s="3"/>
      <c r="USZ39" s="8"/>
      <c r="UTA39" s="8"/>
      <c r="UTB39" s="8"/>
      <c r="UTC39" s="8"/>
      <c r="UTD39" s="8"/>
      <c r="UTE39" s="8"/>
      <c r="UTF39" s="8"/>
      <c r="UTG39" s="8"/>
      <c r="UTH39" s="8"/>
      <c r="UTI39" s="8"/>
      <c r="UTJ39" s="8"/>
      <c r="UTK39" s="8"/>
      <c r="UTL39" s="8"/>
      <c r="UTM39" s="8"/>
      <c r="UTN39" s="8"/>
      <c r="UTO39" s="8"/>
      <c r="UTP39" s="8"/>
      <c r="UTQ39" s="8"/>
      <c r="UTR39" s="8"/>
      <c r="UTS39" s="8"/>
      <c r="UTT39" s="8"/>
      <c r="UTV39" s="1"/>
      <c r="UTY39" s="3"/>
      <c r="UUA39" s="8"/>
      <c r="UUB39" s="8"/>
      <c r="UUC39" s="8"/>
      <c r="UUD39" s="8"/>
      <c r="UUE39" s="8"/>
      <c r="UUF39" s="8"/>
      <c r="UUG39" s="8"/>
      <c r="UUH39" s="8"/>
      <c r="UUI39" s="8"/>
      <c r="UUJ39" s="8"/>
      <c r="UUK39" s="8"/>
      <c r="UUL39" s="8"/>
      <c r="UUM39" s="8"/>
      <c r="UUN39" s="8"/>
      <c r="UUO39" s="8"/>
      <c r="UUP39" s="8"/>
      <c r="UUQ39" s="8"/>
      <c r="UUR39" s="8"/>
      <c r="UUS39" s="8"/>
      <c r="UUT39" s="8"/>
      <c r="UUU39" s="8"/>
      <c r="UUW39" s="1"/>
      <c r="UUZ39" s="3"/>
      <c r="UVB39" s="8"/>
      <c r="UVC39" s="8"/>
      <c r="UVD39" s="8"/>
      <c r="UVE39" s="8"/>
      <c r="UVF39" s="8"/>
      <c r="UVG39" s="8"/>
      <c r="UVH39" s="8"/>
      <c r="UVI39" s="8"/>
      <c r="UVJ39" s="8"/>
      <c r="UVK39" s="8"/>
      <c r="UVL39" s="8"/>
      <c r="UVM39" s="8"/>
      <c r="UVN39" s="8"/>
      <c r="UVO39" s="8"/>
      <c r="UVP39" s="8"/>
      <c r="UVQ39" s="8"/>
      <c r="UVR39" s="8"/>
      <c r="UVS39" s="8"/>
      <c r="UVT39" s="8"/>
      <c r="UVU39" s="8"/>
      <c r="UVV39" s="8"/>
      <c r="UVX39" s="1"/>
      <c r="UWA39" s="3"/>
      <c r="UWC39" s="8"/>
      <c r="UWD39" s="8"/>
      <c r="UWE39" s="8"/>
      <c r="UWF39" s="8"/>
      <c r="UWG39" s="8"/>
      <c r="UWH39" s="8"/>
      <c r="UWI39" s="8"/>
      <c r="UWJ39" s="8"/>
      <c r="UWK39" s="8"/>
      <c r="UWL39" s="8"/>
      <c r="UWM39" s="8"/>
      <c r="UWN39" s="8"/>
      <c r="UWO39" s="8"/>
      <c r="UWP39" s="8"/>
      <c r="UWQ39" s="8"/>
      <c r="UWR39" s="8"/>
      <c r="UWS39" s="8"/>
      <c r="UWT39" s="8"/>
      <c r="UWU39" s="8"/>
      <c r="UWV39" s="8"/>
      <c r="UWW39" s="8"/>
      <c r="UWY39" s="1"/>
      <c r="UXB39" s="3"/>
      <c r="UXD39" s="8"/>
      <c r="UXE39" s="8"/>
      <c r="UXF39" s="8"/>
      <c r="UXG39" s="8"/>
      <c r="UXH39" s="8"/>
      <c r="UXI39" s="8"/>
      <c r="UXJ39" s="8"/>
      <c r="UXK39" s="8"/>
      <c r="UXL39" s="8"/>
      <c r="UXM39" s="8"/>
      <c r="UXN39" s="8"/>
      <c r="UXO39" s="8"/>
      <c r="UXP39" s="8"/>
      <c r="UXQ39" s="8"/>
      <c r="UXR39" s="8"/>
      <c r="UXS39" s="8"/>
      <c r="UXT39" s="8"/>
      <c r="UXU39" s="8"/>
      <c r="UXV39" s="8"/>
      <c r="UXW39" s="8"/>
      <c r="UXX39" s="8"/>
      <c r="UXZ39" s="1"/>
      <c r="UYC39" s="3"/>
      <c r="UYE39" s="8"/>
      <c r="UYF39" s="8"/>
      <c r="UYG39" s="8"/>
      <c r="UYH39" s="8"/>
      <c r="UYI39" s="8"/>
      <c r="UYJ39" s="8"/>
      <c r="UYK39" s="8"/>
      <c r="UYL39" s="8"/>
      <c r="UYM39" s="8"/>
      <c r="UYN39" s="8"/>
      <c r="UYO39" s="8"/>
      <c r="UYP39" s="8"/>
      <c r="UYQ39" s="8"/>
      <c r="UYR39" s="8"/>
      <c r="UYS39" s="8"/>
      <c r="UYT39" s="8"/>
      <c r="UYU39" s="8"/>
      <c r="UYV39" s="8"/>
      <c r="UYW39" s="8"/>
      <c r="UYX39" s="8"/>
      <c r="UYY39" s="8"/>
      <c r="UZA39" s="1"/>
      <c r="UZD39" s="3"/>
      <c r="UZF39" s="8"/>
      <c r="UZG39" s="8"/>
      <c r="UZH39" s="8"/>
      <c r="UZI39" s="8"/>
      <c r="UZJ39" s="8"/>
      <c r="UZK39" s="8"/>
      <c r="UZL39" s="8"/>
      <c r="UZM39" s="8"/>
      <c r="UZN39" s="8"/>
      <c r="UZO39" s="8"/>
      <c r="UZP39" s="8"/>
      <c r="UZQ39" s="8"/>
      <c r="UZR39" s="8"/>
      <c r="UZS39" s="8"/>
      <c r="UZT39" s="8"/>
      <c r="UZU39" s="8"/>
      <c r="UZV39" s="8"/>
      <c r="UZW39" s="8"/>
      <c r="UZX39" s="8"/>
      <c r="UZY39" s="8"/>
      <c r="UZZ39" s="8"/>
      <c r="VAB39" s="1"/>
      <c r="VAE39" s="3"/>
      <c r="VAG39" s="8"/>
      <c r="VAH39" s="8"/>
      <c r="VAI39" s="8"/>
      <c r="VAJ39" s="8"/>
      <c r="VAK39" s="8"/>
      <c r="VAL39" s="8"/>
      <c r="VAM39" s="8"/>
      <c r="VAN39" s="8"/>
      <c r="VAO39" s="8"/>
      <c r="VAP39" s="8"/>
      <c r="VAQ39" s="8"/>
      <c r="VAR39" s="8"/>
      <c r="VAS39" s="8"/>
      <c r="VAT39" s="8"/>
      <c r="VAU39" s="8"/>
      <c r="VAV39" s="8"/>
      <c r="VAW39" s="8"/>
      <c r="VAX39" s="8"/>
      <c r="VAY39" s="8"/>
      <c r="VAZ39" s="8"/>
      <c r="VBA39" s="8"/>
      <c r="VBC39" s="1"/>
      <c r="VBF39" s="3"/>
      <c r="VBH39" s="8"/>
      <c r="VBI39" s="8"/>
      <c r="VBJ39" s="8"/>
      <c r="VBK39" s="8"/>
      <c r="VBL39" s="8"/>
      <c r="VBM39" s="8"/>
      <c r="VBN39" s="8"/>
      <c r="VBO39" s="8"/>
      <c r="VBP39" s="8"/>
      <c r="VBQ39" s="8"/>
      <c r="VBR39" s="8"/>
      <c r="VBS39" s="8"/>
      <c r="VBT39" s="8"/>
      <c r="VBU39" s="8"/>
      <c r="VBV39" s="8"/>
      <c r="VBW39" s="8"/>
      <c r="VBX39" s="8"/>
      <c r="VBY39" s="8"/>
      <c r="VBZ39" s="8"/>
      <c r="VCA39" s="8"/>
      <c r="VCB39" s="8"/>
      <c r="VCD39" s="1"/>
      <c r="VCG39" s="3"/>
      <c r="VCI39" s="8"/>
      <c r="VCJ39" s="8"/>
      <c r="VCK39" s="8"/>
      <c r="VCL39" s="8"/>
      <c r="VCM39" s="8"/>
      <c r="VCN39" s="8"/>
      <c r="VCO39" s="8"/>
      <c r="VCP39" s="8"/>
      <c r="VCQ39" s="8"/>
      <c r="VCR39" s="8"/>
      <c r="VCS39" s="8"/>
      <c r="VCT39" s="8"/>
      <c r="VCU39" s="8"/>
      <c r="VCV39" s="8"/>
      <c r="VCW39" s="8"/>
      <c r="VCX39" s="8"/>
      <c r="VCY39" s="8"/>
      <c r="VCZ39" s="8"/>
      <c r="VDA39" s="8"/>
      <c r="VDB39" s="8"/>
      <c r="VDC39" s="8"/>
      <c r="VDE39" s="1"/>
      <c r="VDH39" s="3"/>
      <c r="VDJ39" s="8"/>
      <c r="VDK39" s="8"/>
      <c r="VDL39" s="8"/>
      <c r="VDM39" s="8"/>
      <c r="VDN39" s="8"/>
      <c r="VDO39" s="8"/>
      <c r="VDP39" s="8"/>
      <c r="VDQ39" s="8"/>
      <c r="VDR39" s="8"/>
      <c r="VDS39" s="8"/>
      <c r="VDT39" s="8"/>
      <c r="VDU39" s="8"/>
      <c r="VDV39" s="8"/>
      <c r="VDW39" s="8"/>
      <c r="VDX39" s="8"/>
      <c r="VDY39" s="8"/>
      <c r="VDZ39" s="8"/>
      <c r="VEA39" s="8"/>
      <c r="VEB39" s="8"/>
      <c r="VEC39" s="8"/>
      <c r="VED39" s="8"/>
      <c r="VEF39" s="1"/>
      <c r="VEI39" s="3"/>
      <c r="VEK39" s="8"/>
      <c r="VEL39" s="8"/>
      <c r="VEM39" s="8"/>
      <c r="VEN39" s="8"/>
      <c r="VEO39" s="8"/>
      <c r="VEP39" s="8"/>
      <c r="VEQ39" s="8"/>
      <c r="VER39" s="8"/>
      <c r="VES39" s="8"/>
      <c r="VET39" s="8"/>
      <c r="VEU39" s="8"/>
      <c r="VEV39" s="8"/>
      <c r="VEW39" s="8"/>
      <c r="VEX39" s="8"/>
      <c r="VEY39" s="8"/>
      <c r="VEZ39" s="8"/>
      <c r="VFA39" s="8"/>
      <c r="VFB39" s="8"/>
      <c r="VFC39" s="8"/>
      <c r="VFD39" s="8"/>
      <c r="VFE39" s="8"/>
      <c r="VFG39" s="1"/>
      <c r="VFJ39" s="3"/>
      <c r="VFL39" s="8"/>
      <c r="VFM39" s="8"/>
      <c r="VFN39" s="8"/>
      <c r="VFO39" s="8"/>
      <c r="VFP39" s="8"/>
      <c r="VFQ39" s="8"/>
      <c r="VFR39" s="8"/>
      <c r="VFS39" s="8"/>
      <c r="VFT39" s="8"/>
      <c r="VFU39" s="8"/>
      <c r="VFV39" s="8"/>
      <c r="VFW39" s="8"/>
      <c r="VFX39" s="8"/>
      <c r="VFY39" s="8"/>
      <c r="VFZ39" s="8"/>
      <c r="VGA39" s="8"/>
      <c r="VGB39" s="8"/>
      <c r="VGC39" s="8"/>
      <c r="VGD39" s="8"/>
      <c r="VGE39" s="8"/>
      <c r="VGF39" s="8"/>
      <c r="VGH39" s="1"/>
      <c r="VGK39" s="3"/>
      <c r="VGM39" s="8"/>
      <c r="VGN39" s="8"/>
      <c r="VGO39" s="8"/>
      <c r="VGP39" s="8"/>
      <c r="VGQ39" s="8"/>
      <c r="VGR39" s="8"/>
      <c r="VGS39" s="8"/>
      <c r="VGT39" s="8"/>
      <c r="VGU39" s="8"/>
      <c r="VGV39" s="8"/>
      <c r="VGW39" s="8"/>
      <c r="VGX39" s="8"/>
      <c r="VGY39" s="8"/>
      <c r="VGZ39" s="8"/>
      <c r="VHA39" s="8"/>
      <c r="VHB39" s="8"/>
      <c r="VHC39" s="8"/>
      <c r="VHD39" s="8"/>
      <c r="VHE39" s="8"/>
      <c r="VHF39" s="8"/>
      <c r="VHG39" s="8"/>
      <c r="VHI39" s="1"/>
      <c r="VHL39" s="3"/>
      <c r="VHN39" s="8"/>
      <c r="VHO39" s="8"/>
      <c r="VHP39" s="8"/>
      <c r="VHQ39" s="8"/>
      <c r="VHR39" s="8"/>
      <c r="VHS39" s="8"/>
      <c r="VHT39" s="8"/>
      <c r="VHU39" s="8"/>
      <c r="VHV39" s="8"/>
      <c r="VHW39" s="8"/>
      <c r="VHX39" s="8"/>
      <c r="VHY39" s="8"/>
      <c r="VHZ39" s="8"/>
      <c r="VIA39" s="8"/>
      <c r="VIB39" s="8"/>
      <c r="VIC39" s="8"/>
      <c r="VID39" s="8"/>
      <c r="VIE39" s="8"/>
      <c r="VIF39" s="8"/>
      <c r="VIG39" s="8"/>
      <c r="VIH39" s="8"/>
      <c r="VIJ39" s="1"/>
      <c r="VIM39" s="3"/>
      <c r="VIO39" s="8"/>
      <c r="VIP39" s="8"/>
      <c r="VIQ39" s="8"/>
      <c r="VIR39" s="8"/>
      <c r="VIS39" s="8"/>
      <c r="VIT39" s="8"/>
      <c r="VIU39" s="8"/>
      <c r="VIV39" s="8"/>
      <c r="VIW39" s="8"/>
      <c r="VIX39" s="8"/>
      <c r="VIY39" s="8"/>
      <c r="VIZ39" s="8"/>
      <c r="VJA39" s="8"/>
      <c r="VJB39" s="8"/>
      <c r="VJC39" s="8"/>
      <c r="VJD39" s="8"/>
      <c r="VJE39" s="8"/>
      <c r="VJF39" s="8"/>
      <c r="VJG39" s="8"/>
      <c r="VJH39" s="8"/>
      <c r="VJI39" s="8"/>
      <c r="VJK39" s="1"/>
      <c r="VJN39" s="3"/>
      <c r="VJP39" s="8"/>
      <c r="VJQ39" s="8"/>
      <c r="VJR39" s="8"/>
      <c r="VJS39" s="8"/>
      <c r="VJT39" s="8"/>
      <c r="VJU39" s="8"/>
      <c r="VJV39" s="8"/>
      <c r="VJW39" s="8"/>
      <c r="VJX39" s="8"/>
      <c r="VJY39" s="8"/>
      <c r="VJZ39" s="8"/>
      <c r="VKA39" s="8"/>
      <c r="VKB39" s="8"/>
      <c r="VKC39" s="8"/>
      <c r="VKD39" s="8"/>
      <c r="VKE39" s="8"/>
      <c r="VKF39" s="8"/>
      <c r="VKG39" s="8"/>
      <c r="VKH39" s="8"/>
      <c r="VKI39" s="8"/>
      <c r="VKJ39" s="8"/>
      <c r="VKL39" s="1"/>
      <c r="VKO39" s="3"/>
      <c r="VKQ39" s="8"/>
      <c r="VKR39" s="8"/>
      <c r="VKS39" s="8"/>
      <c r="VKT39" s="8"/>
      <c r="VKU39" s="8"/>
      <c r="VKV39" s="8"/>
      <c r="VKW39" s="8"/>
      <c r="VKX39" s="8"/>
      <c r="VKY39" s="8"/>
      <c r="VKZ39" s="8"/>
      <c r="VLA39" s="8"/>
      <c r="VLB39" s="8"/>
      <c r="VLC39" s="8"/>
      <c r="VLD39" s="8"/>
      <c r="VLE39" s="8"/>
      <c r="VLF39" s="8"/>
      <c r="VLG39" s="8"/>
      <c r="VLH39" s="8"/>
      <c r="VLI39" s="8"/>
      <c r="VLJ39" s="8"/>
      <c r="VLK39" s="8"/>
      <c r="VLM39" s="1"/>
      <c r="VLP39" s="3"/>
      <c r="VLR39" s="8"/>
      <c r="VLS39" s="8"/>
      <c r="VLT39" s="8"/>
      <c r="VLU39" s="8"/>
      <c r="VLV39" s="8"/>
      <c r="VLW39" s="8"/>
      <c r="VLX39" s="8"/>
      <c r="VLY39" s="8"/>
      <c r="VLZ39" s="8"/>
      <c r="VMA39" s="8"/>
      <c r="VMB39" s="8"/>
      <c r="VMC39" s="8"/>
      <c r="VMD39" s="8"/>
      <c r="VME39" s="8"/>
      <c r="VMF39" s="8"/>
      <c r="VMG39" s="8"/>
      <c r="VMH39" s="8"/>
      <c r="VMI39" s="8"/>
      <c r="VMJ39" s="8"/>
      <c r="VMK39" s="8"/>
      <c r="VML39" s="8"/>
      <c r="VMN39" s="1"/>
      <c r="VMQ39" s="3"/>
      <c r="VMS39" s="8"/>
      <c r="VMT39" s="8"/>
      <c r="VMU39" s="8"/>
      <c r="VMV39" s="8"/>
      <c r="VMW39" s="8"/>
      <c r="VMX39" s="8"/>
      <c r="VMY39" s="8"/>
      <c r="VMZ39" s="8"/>
      <c r="VNA39" s="8"/>
      <c r="VNB39" s="8"/>
      <c r="VNC39" s="8"/>
      <c r="VND39" s="8"/>
      <c r="VNE39" s="8"/>
      <c r="VNF39" s="8"/>
      <c r="VNG39" s="8"/>
      <c r="VNH39" s="8"/>
      <c r="VNI39" s="8"/>
      <c r="VNJ39" s="8"/>
      <c r="VNK39" s="8"/>
      <c r="VNL39" s="8"/>
      <c r="VNM39" s="8"/>
      <c r="VNO39" s="1"/>
      <c r="VNR39" s="3"/>
      <c r="VNT39" s="8"/>
      <c r="VNU39" s="8"/>
      <c r="VNV39" s="8"/>
      <c r="VNW39" s="8"/>
      <c r="VNX39" s="8"/>
      <c r="VNY39" s="8"/>
      <c r="VNZ39" s="8"/>
      <c r="VOA39" s="8"/>
      <c r="VOB39" s="8"/>
      <c r="VOC39" s="8"/>
      <c r="VOD39" s="8"/>
      <c r="VOE39" s="8"/>
      <c r="VOF39" s="8"/>
      <c r="VOG39" s="8"/>
      <c r="VOH39" s="8"/>
      <c r="VOI39" s="8"/>
      <c r="VOJ39" s="8"/>
      <c r="VOK39" s="8"/>
      <c r="VOL39" s="8"/>
      <c r="VOM39" s="8"/>
      <c r="VON39" s="8"/>
      <c r="VOP39" s="1"/>
      <c r="VOS39" s="3"/>
      <c r="VOU39" s="8"/>
      <c r="VOV39" s="8"/>
      <c r="VOW39" s="8"/>
      <c r="VOX39" s="8"/>
      <c r="VOY39" s="8"/>
      <c r="VOZ39" s="8"/>
      <c r="VPA39" s="8"/>
      <c r="VPB39" s="8"/>
      <c r="VPC39" s="8"/>
      <c r="VPD39" s="8"/>
      <c r="VPE39" s="8"/>
      <c r="VPF39" s="8"/>
      <c r="VPG39" s="8"/>
      <c r="VPH39" s="8"/>
      <c r="VPI39" s="8"/>
      <c r="VPJ39" s="8"/>
      <c r="VPK39" s="8"/>
      <c r="VPL39" s="8"/>
      <c r="VPM39" s="8"/>
      <c r="VPN39" s="8"/>
      <c r="VPO39" s="8"/>
      <c r="VPQ39" s="1"/>
      <c r="VPT39" s="3"/>
      <c r="VPV39" s="8"/>
      <c r="VPW39" s="8"/>
      <c r="VPX39" s="8"/>
      <c r="VPY39" s="8"/>
      <c r="VPZ39" s="8"/>
      <c r="VQA39" s="8"/>
      <c r="VQB39" s="8"/>
      <c r="VQC39" s="8"/>
      <c r="VQD39" s="8"/>
      <c r="VQE39" s="8"/>
      <c r="VQF39" s="8"/>
      <c r="VQG39" s="8"/>
      <c r="VQH39" s="8"/>
      <c r="VQI39" s="8"/>
      <c r="VQJ39" s="8"/>
      <c r="VQK39" s="8"/>
      <c r="VQL39" s="8"/>
      <c r="VQM39" s="8"/>
      <c r="VQN39" s="8"/>
      <c r="VQO39" s="8"/>
      <c r="VQP39" s="8"/>
      <c r="VQR39" s="1"/>
      <c r="VQU39" s="3"/>
      <c r="VQW39" s="8"/>
      <c r="VQX39" s="8"/>
      <c r="VQY39" s="8"/>
      <c r="VQZ39" s="8"/>
      <c r="VRA39" s="8"/>
      <c r="VRB39" s="8"/>
      <c r="VRC39" s="8"/>
      <c r="VRD39" s="8"/>
      <c r="VRE39" s="8"/>
      <c r="VRF39" s="8"/>
      <c r="VRG39" s="8"/>
      <c r="VRH39" s="8"/>
      <c r="VRI39" s="8"/>
      <c r="VRJ39" s="8"/>
      <c r="VRK39" s="8"/>
      <c r="VRL39" s="8"/>
      <c r="VRM39" s="8"/>
      <c r="VRN39" s="8"/>
      <c r="VRO39" s="8"/>
      <c r="VRP39" s="8"/>
      <c r="VRQ39" s="8"/>
      <c r="VRS39" s="1"/>
      <c r="VRV39" s="3"/>
      <c r="VRX39" s="8"/>
      <c r="VRY39" s="8"/>
      <c r="VRZ39" s="8"/>
      <c r="VSA39" s="8"/>
      <c r="VSB39" s="8"/>
      <c r="VSC39" s="8"/>
      <c r="VSD39" s="8"/>
      <c r="VSE39" s="8"/>
      <c r="VSF39" s="8"/>
      <c r="VSG39" s="8"/>
      <c r="VSH39" s="8"/>
      <c r="VSI39" s="8"/>
      <c r="VSJ39" s="8"/>
      <c r="VSK39" s="8"/>
      <c r="VSL39" s="8"/>
      <c r="VSM39" s="8"/>
      <c r="VSN39" s="8"/>
      <c r="VSO39" s="8"/>
      <c r="VSP39" s="8"/>
      <c r="VSQ39" s="8"/>
      <c r="VSR39" s="8"/>
      <c r="VST39" s="1"/>
      <c r="VSW39" s="3"/>
      <c r="VSY39" s="8"/>
      <c r="VSZ39" s="8"/>
      <c r="VTA39" s="8"/>
      <c r="VTB39" s="8"/>
      <c r="VTC39" s="8"/>
      <c r="VTD39" s="8"/>
      <c r="VTE39" s="8"/>
      <c r="VTF39" s="8"/>
      <c r="VTG39" s="8"/>
      <c r="VTH39" s="8"/>
      <c r="VTI39" s="8"/>
      <c r="VTJ39" s="8"/>
      <c r="VTK39" s="8"/>
      <c r="VTL39" s="8"/>
      <c r="VTM39" s="8"/>
      <c r="VTN39" s="8"/>
      <c r="VTO39" s="8"/>
      <c r="VTP39" s="8"/>
      <c r="VTQ39" s="8"/>
      <c r="VTR39" s="8"/>
      <c r="VTS39" s="8"/>
      <c r="VTU39" s="1"/>
      <c r="VTX39" s="3"/>
      <c r="VTZ39" s="8"/>
      <c r="VUA39" s="8"/>
      <c r="VUB39" s="8"/>
      <c r="VUC39" s="8"/>
      <c r="VUD39" s="8"/>
      <c r="VUE39" s="8"/>
      <c r="VUF39" s="8"/>
      <c r="VUG39" s="8"/>
      <c r="VUH39" s="8"/>
      <c r="VUI39" s="8"/>
      <c r="VUJ39" s="8"/>
      <c r="VUK39" s="8"/>
      <c r="VUL39" s="8"/>
      <c r="VUM39" s="8"/>
      <c r="VUN39" s="8"/>
      <c r="VUO39" s="8"/>
      <c r="VUP39" s="8"/>
      <c r="VUQ39" s="8"/>
      <c r="VUR39" s="8"/>
      <c r="VUS39" s="8"/>
      <c r="VUT39" s="8"/>
      <c r="VUV39" s="1"/>
      <c r="VUY39" s="3"/>
      <c r="VVA39" s="8"/>
      <c r="VVB39" s="8"/>
      <c r="VVC39" s="8"/>
      <c r="VVD39" s="8"/>
      <c r="VVE39" s="8"/>
      <c r="VVF39" s="8"/>
      <c r="VVG39" s="8"/>
      <c r="VVH39" s="8"/>
      <c r="VVI39" s="8"/>
      <c r="VVJ39" s="8"/>
      <c r="VVK39" s="8"/>
      <c r="VVL39" s="8"/>
      <c r="VVM39" s="8"/>
      <c r="VVN39" s="8"/>
      <c r="VVO39" s="8"/>
      <c r="VVP39" s="8"/>
      <c r="VVQ39" s="8"/>
      <c r="VVR39" s="8"/>
      <c r="VVS39" s="8"/>
      <c r="VVT39" s="8"/>
      <c r="VVU39" s="8"/>
      <c r="VVW39" s="1"/>
      <c r="VVZ39" s="3"/>
      <c r="VWB39" s="8"/>
      <c r="VWC39" s="8"/>
      <c r="VWD39" s="8"/>
      <c r="VWE39" s="8"/>
      <c r="VWF39" s="8"/>
      <c r="VWG39" s="8"/>
      <c r="VWH39" s="8"/>
      <c r="VWI39" s="8"/>
      <c r="VWJ39" s="8"/>
      <c r="VWK39" s="8"/>
      <c r="VWL39" s="8"/>
      <c r="VWM39" s="8"/>
      <c r="VWN39" s="8"/>
      <c r="VWO39" s="8"/>
      <c r="VWP39" s="8"/>
      <c r="VWQ39" s="8"/>
      <c r="VWR39" s="8"/>
      <c r="VWS39" s="8"/>
      <c r="VWT39" s="8"/>
      <c r="VWU39" s="8"/>
      <c r="VWV39" s="8"/>
      <c r="VWX39" s="1"/>
      <c r="VXA39" s="3"/>
      <c r="VXC39" s="8"/>
      <c r="VXD39" s="8"/>
      <c r="VXE39" s="8"/>
      <c r="VXF39" s="8"/>
      <c r="VXG39" s="8"/>
      <c r="VXH39" s="8"/>
      <c r="VXI39" s="8"/>
      <c r="VXJ39" s="8"/>
      <c r="VXK39" s="8"/>
      <c r="VXL39" s="8"/>
      <c r="VXM39" s="8"/>
      <c r="VXN39" s="8"/>
      <c r="VXO39" s="8"/>
      <c r="VXP39" s="8"/>
      <c r="VXQ39" s="8"/>
      <c r="VXR39" s="8"/>
      <c r="VXS39" s="8"/>
      <c r="VXT39" s="8"/>
      <c r="VXU39" s="8"/>
      <c r="VXV39" s="8"/>
      <c r="VXW39" s="8"/>
      <c r="VXY39" s="1"/>
      <c r="VYB39" s="3"/>
      <c r="VYD39" s="8"/>
      <c r="VYE39" s="8"/>
      <c r="VYF39" s="8"/>
      <c r="VYG39" s="8"/>
      <c r="VYH39" s="8"/>
      <c r="VYI39" s="8"/>
      <c r="VYJ39" s="8"/>
      <c r="VYK39" s="8"/>
      <c r="VYL39" s="8"/>
      <c r="VYM39" s="8"/>
      <c r="VYN39" s="8"/>
      <c r="VYO39" s="8"/>
      <c r="VYP39" s="8"/>
      <c r="VYQ39" s="8"/>
      <c r="VYR39" s="8"/>
      <c r="VYS39" s="8"/>
      <c r="VYT39" s="8"/>
      <c r="VYU39" s="8"/>
      <c r="VYV39" s="8"/>
      <c r="VYW39" s="8"/>
      <c r="VYX39" s="8"/>
      <c r="VYZ39" s="1"/>
      <c r="VZC39" s="3"/>
      <c r="VZE39" s="8"/>
      <c r="VZF39" s="8"/>
      <c r="VZG39" s="8"/>
      <c r="VZH39" s="8"/>
      <c r="VZI39" s="8"/>
      <c r="VZJ39" s="8"/>
      <c r="VZK39" s="8"/>
      <c r="VZL39" s="8"/>
      <c r="VZM39" s="8"/>
      <c r="VZN39" s="8"/>
      <c r="VZO39" s="8"/>
      <c r="VZP39" s="8"/>
      <c r="VZQ39" s="8"/>
      <c r="VZR39" s="8"/>
      <c r="VZS39" s="8"/>
      <c r="VZT39" s="8"/>
      <c r="VZU39" s="8"/>
      <c r="VZV39" s="8"/>
      <c r="VZW39" s="8"/>
      <c r="VZX39" s="8"/>
      <c r="VZY39" s="8"/>
      <c r="WAA39" s="1"/>
      <c r="WAD39" s="3"/>
      <c r="WAF39" s="8"/>
      <c r="WAG39" s="8"/>
      <c r="WAH39" s="8"/>
      <c r="WAI39" s="8"/>
      <c r="WAJ39" s="8"/>
      <c r="WAK39" s="8"/>
      <c r="WAL39" s="8"/>
      <c r="WAM39" s="8"/>
      <c r="WAN39" s="8"/>
      <c r="WAO39" s="8"/>
      <c r="WAP39" s="8"/>
      <c r="WAQ39" s="8"/>
      <c r="WAR39" s="8"/>
      <c r="WAS39" s="8"/>
      <c r="WAT39" s="8"/>
      <c r="WAU39" s="8"/>
      <c r="WAV39" s="8"/>
      <c r="WAW39" s="8"/>
      <c r="WAX39" s="8"/>
      <c r="WAY39" s="8"/>
      <c r="WAZ39" s="8"/>
      <c r="WBB39" s="1"/>
      <c r="WBE39" s="3"/>
      <c r="WBG39" s="8"/>
      <c r="WBH39" s="8"/>
      <c r="WBI39" s="8"/>
      <c r="WBJ39" s="8"/>
      <c r="WBK39" s="8"/>
      <c r="WBL39" s="8"/>
      <c r="WBM39" s="8"/>
      <c r="WBN39" s="8"/>
      <c r="WBO39" s="8"/>
      <c r="WBP39" s="8"/>
      <c r="WBQ39" s="8"/>
      <c r="WBR39" s="8"/>
      <c r="WBS39" s="8"/>
      <c r="WBT39" s="8"/>
      <c r="WBU39" s="8"/>
      <c r="WBV39" s="8"/>
      <c r="WBW39" s="8"/>
      <c r="WBX39" s="8"/>
      <c r="WBY39" s="8"/>
      <c r="WBZ39" s="8"/>
      <c r="WCA39" s="8"/>
      <c r="WCC39" s="1"/>
      <c r="WCF39" s="3"/>
      <c r="WCH39" s="8"/>
      <c r="WCI39" s="8"/>
      <c r="WCJ39" s="8"/>
      <c r="WCK39" s="8"/>
      <c r="WCL39" s="8"/>
      <c r="WCM39" s="8"/>
      <c r="WCN39" s="8"/>
      <c r="WCO39" s="8"/>
      <c r="WCP39" s="8"/>
      <c r="WCQ39" s="8"/>
      <c r="WCR39" s="8"/>
      <c r="WCS39" s="8"/>
      <c r="WCT39" s="8"/>
      <c r="WCU39" s="8"/>
      <c r="WCV39" s="8"/>
      <c r="WCW39" s="8"/>
      <c r="WCX39" s="8"/>
      <c r="WCY39" s="8"/>
      <c r="WCZ39" s="8"/>
      <c r="WDA39" s="8"/>
      <c r="WDB39" s="8"/>
      <c r="WDD39" s="1"/>
      <c r="WDG39" s="3"/>
      <c r="WDI39" s="8"/>
      <c r="WDJ39" s="8"/>
      <c r="WDK39" s="8"/>
      <c r="WDL39" s="8"/>
      <c r="WDM39" s="8"/>
      <c r="WDN39" s="8"/>
      <c r="WDO39" s="8"/>
      <c r="WDP39" s="8"/>
      <c r="WDQ39" s="8"/>
      <c r="WDR39" s="8"/>
      <c r="WDS39" s="8"/>
      <c r="WDT39" s="8"/>
      <c r="WDU39" s="8"/>
      <c r="WDV39" s="8"/>
      <c r="WDW39" s="8"/>
      <c r="WDX39" s="8"/>
      <c r="WDY39" s="8"/>
      <c r="WDZ39" s="8"/>
      <c r="WEA39" s="8"/>
      <c r="WEB39" s="8"/>
      <c r="WEC39" s="8"/>
      <c r="WEE39" s="1"/>
      <c r="WEH39" s="3"/>
      <c r="WEJ39" s="8"/>
      <c r="WEK39" s="8"/>
      <c r="WEL39" s="8"/>
      <c r="WEM39" s="8"/>
      <c r="WEN39" s="8"/>
      <c r="WEO39" s="8"/>
      <c r="WEP39" s="8"/>
      <c r="WEQ39" s="8"/>
      <c r="WER39" s="8"/>
      <c r="WES39" s="8"/>
      <c r="WET39" s="8"/>
      <c r="WEU39" s="8"/>
      <c r="WEV39" s="8"/>
      <c r="WEW39" s="8"/>
      <c r="WEX39" s="8"/>
      <c r="WEY39" s="8"/>
      <c r="WEZ39" s="8"/>
      <c r="WFA39" s="8"/>
      <c r="WFB39" s="8"/>
      <c r="WFC39" s="8"/>
      <c r="WFD39" s="8"/>
      <c r="WFF39" s="1"/>
      <c r="WFI39" s="3"/>
      <c r="WFK39" s="8"/>
      <c r="WFL39" s="8"/>
      <c r="WFM39" s="8"/>
      <c r="WFN39" s="8"/>
      <c r="WFO39" s="8"/>
      <c r="WFP39" s="8"/>
      <c r="WFQ39" s="8"/>
      <c r="WFR39" s="8"/>
      <c r="WFS39" s="8"/>
      <c r="WFT39" s="8"/>
      <c r="WFU39" s="8"/>
      <c r="WFV39" s="8"/>
      <c r="WFW39" s="8"/>
      <c r="WFX39" s="8"/>
      <c r="WFY39" s="8"/>
      <c r="WFZ39" s="8"/>
      <c r="WGA39" s="8"/>
      <c r="WGB39" s="8"/>
      <c r="WGC39" s="8"/>
      <c r="WGD39" s="8"/>
      <c r="WGE39" s="8"/>
      <c r="WGG39" s="1"/>
      <c r="WGJ39" s="3"/>
      <c r="WGL39" s="8"/>
      <c r="WGM39" s="8"/>
      <c r="WGN39" s="8"/>
      <c r="WGO39" s="8"/>
      <c r="WGP39" s="8"/>
      <c r="WGQ39" s="8"/>
      <c r="WGR39" s="8"/>
      <c r="WGS39" s="8"/>
      <c r="WGT39" s="8"/>
      <c r="WGU39" s="8"/>
      <c r="WGV39" s="8"/>
      <c r="WGW39" s="8"/>
      <c r="WGX39" s="8"/>
      <c r="WGY39" s="8"/>
      <c r="WGZ39" s="8"/>
      <c r="WHA39" s="8"/>
      <c r="WHB39" s="8"/>
      <c r="WHC39" s="8"/>
      <c r="WHD39" s="8"/>
      <c r="WHE39" s="8"/>
      <c r="WHF39" s="8"/>
      <c r="WHH39" s="1"/>
      <c r="WHK39" s="3"/>
      <c r="WHM39" s="8"/>
      <c r="WHN39" s="8"/>
      <c r="WHO39" s="8"/>
      <c r="WHP39" s="8"/>
      <c r="WHQ39" s="8"/>
      <c r="WHR39" s="8"/>
      <c r="WHS39" s="8"/>
      <c r="WHT39" s="8"/>
      <c r="WHU39" s="8"/>
      <c r="WHV39" s="8"/>
      <c r="WHW39" s="8"/>
      <c r="WHX39" s="8"/>
      <c r="WHY39" s="8"/>
      <c r="WHZ39" s="8"/>
      <c r="WIA39" s="8"/>
      <c r="WIB39" s="8"/>
      <c r="WIC39" s="8"/>
      <c r="WID39" s="8"/>
      <c r="WIE39" s="8"/>
      <c r="WIF39" s="8"/>
      <c r="WIG39" s="8"/>
      <c r="WII39" s="1"/>
      <c r="WIL39" s="3"/>
      <c r="WIN39" s="8"/>
      <c r="WIO39" s="8"/>
      <c r="WIP39" s="8"/>
      <c r="WIQ39" s="8"/>
      <c r="WIR39" s="8"/>
      <c r="WIS39" s="8"/>
      <c r="WIT39" s="8"/>
      <c r="WIU39" s="8"/>
      <c r="WIV39" s="8"/>
      <c r="WIW39" s="8"/>
      <c r="WIX39" s="8"/>
      <c r="WIY39" s="8"/>
      <c r="WIZ39" s="8"/>
      <c r="WJA39" s="8"/>
      <c r="WJB39" s="8"/>
      <c r="WJC39" s="8"/>
      <c r="WJD39" s="8"/>
      <c r="WJE39" s="8"/>
      <c r="WJF39" s="8"/>
      <c r="WJG39" s="8"/>
      <c r="WJH39" s="8"/>
      <c r="WJJ39" s="1"/>
      <c r="WJM39" s="3"/>
      <c r="WJO39" s="8"/>
      <c r="WJP39" s="8"/>
      <c r="WJQ39" s="8"/>
      <c r="WJR39" s="8"/>
      <c r="WJS39" s="8"/>
      <c r="WJT39" s="8"/>
      <c r="WJU39" s="8"/>
      <c r="WJV39" s="8"/>
      <c r="WJW39" s="8"/>
      <c r="WJX39" s="8"/>
      <c r="WJY39" s="8"/>
      <c r="WJZ39" s="8"/>
      <c r="WKA39" s="8"/>
      <c r="WKB39" s="8"/>
      <c r="WKC39" s="8"/>
      <c r="WKD39" s="8"/>
      <c r="WKE39" s="8"/>
      <c r="WKF39" s="8"/>
      <c r="WKG39" s="8"/>
      <c r="WKH39" s="8"/>
      <c r="WKI39" s="8"/>
      <c r="WKK39" s="1"/>
      <c r="WKN39" s="3"/>
      <c r="WKP39" s="8"/>
      <c r="WKQ39" s="8"/>
      <c r="WKR39" s="8"/>
      <c r="WKS39" s="8"/>
      <c r="WKT39" s="8"/>
      <c r="WKU39" s="8"/>
      <c r="WKV39" s="8"/>
      <c r="WKW39" s="8"/>
      <c r="WKX39" s="8"/>
      <c r="WKY39" s="8"/>
      <c r="WKZ39" s="8"/>
      <c r="WLA39" s="8"/>
      <c r="WLB39" s="8"/>
      <c r="WLC39" s="8"/>
      <c r="WLD39" s="8"/>
      <c r="WLE39" s="8"/>
      <c r="WLF39" s="8"/>
      <c r="WLG39" s="8"/>
      <c r="WLH39" s="8"/>
      <c r="WLI39" s="8"/>
      <c r="WLJ39" s="8"/>
      <c r="WLL39" s="1"/>
      <c r="WLO39" s="3"/>
      <c r="WLQ39" s="8"/>
      <c r="WLR39" s="8"/>
      <c r="WLS39" s="8"/>
      <c r="WLT39" s="8"/>
      <c r="WLU39" s="8"/>
      <c r="WLV39" s="8"/>
      <c r="WLW39" s="8"/>
      <c r="WLX39" s="8"/>
      <c r="WLY39" s="8"/>
      <c r="WLZ39" s="8"/>
      <c r="WMA39" s="8"/>
      <c r="WMB39" s="8"/>
      <c r="WMC39" s="8"/>
      <c r="WMD39" s="8"/>
      <c r="WME39" s="8"/>
      <c r="WMF39" s="8"/>
      <c r="WMG39" s="8"/>
      <c r="WMH39" s="8"/>
      <c r="WMI39" s="8"/>
      <c r="WMJ39" s="8"/>
      <c r="WMK39" s="8"/>
      <c r="WMM39" s="1"/>
      <c r="WMP39" s="3"/>
      <c r="WMR39" s="8"/>
      <c r="WMS39" s="8"/>
      <c r="WMT39" s="8"/>
      <c r="WMU39" s="8"/>
      <c r="WMV39" s="8"/>
      <c r="WMW39" s="8"/>
      <c r="WMX39" s="8"/>
      <c r="WMY39" s="8"/>
      <c r="WMZ39" s="8"/>
      <c r="WNA39" s="8"/>
      <c r="WNB39" s="8"/>
      <c r="WNC39" s="8"/>
      <c r="WND39" s="8"/>
      <c r="WNE39" s="8"/>
      <c r="WNF39" s="8"/>
      <c r="WNG39" s="8"/>
      <c r="WNH39" s="8"/>
      <c r="WNI39" s="8"/>
      <c r="WNJ39" s="8"/>
      <c r="WNK39" s="8"/>
      <c r="WNL39" s="8"/>
      <c r="WNN39" s="1"/>
      <c r="WNQ39" s="3"/>
      <c r="WNS39" s="8"/>
      <c r="WNT39" s="8"/>
      <c r="WNU39" s="8"/>
      <c r="WNV39" s="8"/>
      <c r="WNW39" s="8"/>
      <c r="WNX39" s="8"/>
      <c r="WNY39" s="8"/>
      <c r="WNZ39" s="8"/>
      <c r="WOA39" s="8"/>
      <c r="WOB39" s="8"/>
      <c r="WOC39" s="8"/>
      <c r="WOD39" s="8"/>
      <c r="WOE39" s="8"/>
      <c r="WOF39" s="8"/>
      <c r="WOG39" s="8"/>
      <c r="WOH39" s="8"/>
      <c r="WOI39" s="8"/>
      <c r="WOJ39" s="8"/>
      <c r="WOK39" s="8"/>
      <c r="WOL39" s="8"/>
      <c r="WOM39" s="8"/>
      <c r="WOO39" s="1"/>
      <c r="WOR39" s="3"/>
      <c r="WOT39" s="8"/>
      <c r="WOU39" s="8"/>
      <c r="WOV39" s="8"/>
      <c r="WOW39" s="8"/>
      <c r="WOX39" s="8"/>
      <c r="WOY39" s="8"/>
      <c r="WOZ39" s="8"/>
      <c r="WPA39" s="8"/>
      <c r="WPB39" s="8"/>
      <c r="WPC39" s="8"/>
      <c r="WPD39" s="8"/>
      <c r="WPE39" s="8"/>
      <c r="WPF39" s="8"/>
      <c r="WPG39" s="8"/>
      <c r="WPH39" s="8"/>
      <c r="WPI39" s="8"/>
      <c r="WPJ39" s="8"/>
      <c r="WPK39" s="8"/>
      <c r="WPL39" s="8"/>
      <c r="WPM39" s="8"/>
      <c r="WPN39" s="8"/>
      <c r="WPP39" s="1"/>
      <c r="WPS39" s="3"/>
      <c r="WPU39" s="8"/>
      <c r="WPV39" s="8"/>
      <c r="WPW39" s="8"/>
      <c r="WPX39" s="8"/>
      <c r="WPY39" s="8"/>
      <c r="WPZ39" s="8"/>
      <c r="WQA39" s="8"/>
      <c r="WQB39" s="8"/>
      <c r="WQC39" s="8"/>
      <c r="WQD39" s="8"/>
      <c r="WQE39" s="8"/>
      <c r="WQF39" s="8"/>
      <c r="WQG39" s="8"/>
      <c r="WQH39" s="8"/>
      <c r="WQI39" s="8"/>
      <c r="WQJ39" s="8"/>
      <c r="WQK39" s="8"/>
      <c r="WQL39" s="8"/>
      <c r="WQM39" s="8"/>
      <c r="WQN39" s="8"/>
      <c r="WQO39" s="8"/>
      <c r="WQQ39" s="1"/>
      <c r="WQT39" s="3"/>
      <c r="WQV39" s="8"/>
      <c r="WQW39" s="8"/>
      <c r="WQX39" s="8"/>
      <c r="WQY39" s="8"/>
      <c r="WQZ39" s="8"/>
      <c r="WRA39" s="8"/>
      <c r="WRB39" s="8"/>
      <c r="WRC39" s="8"/>
      <c r="WRD39" s="8"/>
      <c r="WRE39" s="8"/>
      <c r="WRF39" s="8"/>
      <c r="WRG39" s="8"/>
      <c r="WRH39" s="8"/>
      <c r="WRI39" s="8"/>
      <c r="WRJ39" s="8"/>
      <c r="WRK39" s="8"/>
      <c r="WRL39" s="8"/>
      <c r="WRM39" s="8"/>
      <c r="WRN39" s="8"/>
      <c r="WRO39" s="8"/>
      <c r="WRP39" s="8"/>
      <c r="WRR39" s="1"/>
      <c r="WRU39" s="3"/>
      <c r="WRW39" s="8"/>
      <c r="WRX39" s="8"/>
      <c r="WRY39" s="8"/>
      <c r="WRZ39" s="8"/>
      <c r="WSA39" s="8"/>
      <c r="WSB39" s="8"/>
      <c r="WSC39" s="8"/>
      <c r="WSD39" s="8"/>
      <c r="WSE39" s="8"/>
      <c r="WSF39" s="8"/>
      <c r="WSG39" s="8"/>
      <c r="WSH39" s="8"/>
      <c r="WSI39" s="8"/>
      <c r="WSJ39" s="8"/>
      <c r="WSK39" s="8"/>
      <c r="WSL39" s="8"/>
      <c r="WSM39" s="8"/>
      <c r="WSN39" s="8"/>
      <c r="WSO39" s="8"/>
      <c r="WSP39" s="8"/>
      <c r="WSQ39" s="8"/>
      <c r="WSS39" s="1"/>
      <c r="WSV39" s="3"/>
      <c r="WSX39" s="8"/>
      <c r="WSY39" s="8"/>
      <c r="WSZ39" s="8"/>
      <c r="WTA39" s="8"/>
      <c r="WTB39" s="8"/>
      <c r="WTC39" s="8"/>
      <c r="WTD39" s="8"/>
      <c r="WTE39" s="8"/>
      <c r="WTF39" s="8"/>
      <c r="WTG39" s="8"/>
      <c r="WTH39" s="8"/>
      <c r="WTI39" s="8"/>
      <c r="WTJ39" s="8"/>
      <c r="WTK39" s="8"/>
      <c r="WTL39" s="8"/>
      <c r="WTM39" s="8"/>
      <c r="WTN39" s="8"/>
      <c r="WTO39" s="8"/>
      <c r="WTP39" s="8"/>
      <c r="WTQ39" s="8"/>
      <c r="WTR39" s="8"/>
      <c r="WTT39" s="1"/>
      <c r="WTW39" s="3"/>
      <c r="WTY39" s="8"/>
      <c r="WTZ39" s="8"/>
      <c r="WUA39" s="8"/>
      <c r="WUB39" s="8"/>
      <c r="WUC39" s="8"/>
      <c r="WUD39" s="8"/>
      <c r="WUE39" s="8"/>
      <c r="WUF39" s="8"/>
      <c r="WUG39" s="8"/>
      <c r="WUH39" s="8"/>
      <c r="WUI39" s="8"/>
      <c r="WUJ39" s="8"/>
      <c r="WUK39" s="8"/>
      <c r="WUL39" s="8"/>
      <c r="WUM39" s="8"/>
      <c r="WUN39" s="8"/>
      <c r="WUO39" s="8"/>
      <c r="WUP39" s="8"/>
      <c r="WUQ39" s="8"/>
      <c r="WUR39" s="8"/>
      <c r="WUS39" s="8"/>
      <c r="WUU39" s="1"/>
      <c r="WUX39" s="3"/>
      <c r="WUZ39" s="8"/>
      <c r="WVA39" s="8"/>
      <c r="WVB39" s="8"/>
      <c r="WVC39" s="8"/>
      <c r="WVD39" s="8"/>
      <c r="WVE39" s="8"/>
      <c r="WVF39" s="8"/>
      <c r="WVG39" s="8"/>
      <c r="WVH39" s="8"/>
      <c r="WVI39" s="8"/>
      <c r="WVJ39" s="8"/>
      <c r="WVK39" s="8"/>
      <c r="WVL39" s="8"/>
      <c r="WVM39" s="8"/>
      <c r="WVN39" s="8"/>
      <c r="WVO39" s="8"/>
      <c r="WVP39" s="8"/>
      <c r="WVQ39" s="8"/>
      <c r="WVR39" s="8"/>
      <c r="WVS39" s="8"/>
      <c r="WVT39" s="8"/>
      <c r="WVV39" s="1"/>
      <c r="WVY39" s="3"/>
      <c r="WWA39" s="8"/>
      <c r="WWB39" s="8"/>
      <c r="WWC39" s="8"/>
      <c r="WWD39" s="8"/>
      <c r="WWE39" s="8"/>
      <c r="WWF39" s="8"/>
      <c r="WWG39" s="8"/>
      <c r="WWH39" s="8"/>
      <c r="WWI39" s="8"/>
      <c r="WWJ39" s="8"/>
      <c r="WWK39" s="8"/>
      <c r="WWL39" s="8"/>
      <c r="WWM39" s="8"/>
      <c r="WWN39" s="8"/>
      <c r="WWO39" s="8"/>
      <c r="WWP39" s="8"/>
      <c r="WWQ39" s="8"/>
      <c r="WWR39" s="8"/>
      <c r="WWS39" s="8"/>
      <c r="WWT39" s="8"/>
      <c r="WWU39" s="8"/>
      <c r="WWW39" s="1"/>
      <c r="WWZ39" s="3"/>
      <c r="WXB39" s="8"/>
      <c r="WXC39" s="8"/>
      <c r="WXD39" s="8"/>
      <c r="WXE39" s="8"/>
      <c r="WXF39" s="8"/>
      <c r="WXG39" s="8"/>
      <c r="WXH39" s="8"/>
      <c r="WXI39" s="8"/>
      <c r="WXJ39" s="8"/>
      <c r="WXK39" s="8"/>
      <c r="WXL39" s="8"/>
      <c r="WXM39" s="8"/>
      <c r="WXN39" s="8"/>
      <c r="WXO39" s="8"/>
      <c r="WXP39" s="8"/>
      <c r="WXQ39" s="8"/>
      <c r="WXR39" s="8"/>
      <c r="WXS39" s="8"/>
      <c r="WXT39" s="8"/>
      <c r="WXU39" s="8"/>
      <c r="WXV39" s="8"/>
      <c r="WXX39" s="1"/>
      <c r="WYA39" s="3"/>
      <c r="WYC39" s="8"/>
      <c r="WYD39" s="8"/>
      <c r="WYE39" s="8"/>
      <c r="WYF39" s="8"/>
      <c r="WYG39" s="8"/>
      <c r="WYH39" s="8"/>
      <c r="WYI39" s="8"/>
      <c r="WYJ39" s="8"/>
      <c r="WYK39" s="8"/>
      <c r="WYL39" s="8"/>
      <c r="WYM39" s="8"/>
      <c r="WYN39" s="8"/>
      <c r="WYO39" s="8"/>
      <c r="WYP39" s="8"/>
      <c r="WYQ39" s="8"/>
      <c r="WYR39" s="8"/>
      <c r="WYS39" s="8"/>
      <c r="WYT39" s="8"/>
      <c r="WYU39" s="8"/>
      <c r="WYV39" s="8"/>
      <c r="WYW39" s="8"/>
      <c r="WYY39" s="1"/>
      <c r="WZB39" s="3"/>
      <c r="WZD39" s="8"/>
      <c r="WZE39" s="8"/>
      <c r="WZF39" s="8"/>
      <c r="WZG39" s="8"/>
      <c r="WZH39" s="8"/>
      <c r="WZI39" s="8"/>
      <c r="WZJ39" s="8"/>
      <c r="WZK39" s="8"/>
      <c r="WZL39" s="8"/>
      <c r="WZM39" s="8"/>
      <c r="WZN39" s="8"/>
      <c r="WZO39" s="8"/>
      <c r="WZP39" s="8"/>
      <c r="WZQ39" s="8"/>
      <c r="WZR39" s="8"/>
      <c r="WZS39" s="8"/>
      <c r="WZT39" s="8"/>
      <c r="WZU39" s="8"/>
      <c r="WZV39" s="8"/>
      <c r="WZW39" s="8"/>
      <c r="WZX39" s="8"/>
      <c r="WZZ39" s="1"/>
      <c r="XAC39" s="3"/>
      <c r="XAE39" s="8"/>
      <c r="XAF39" s="8"/>
      <c r="XAG39" s="8"/>
      <c r="XAH39" s="8"/>
      <c r="XAI39" s="8"/>
      <c r="XAJ39" s="8"/>
      <c r="XAK39" s="8"/>
      <c r="XAL39" s="8"/>
      <c r="XAM39" s="8"/>
      <c r="XAN39" s="8"/>
      <c r="XAO39" s="8"/>
      <c r="XAP39" s="8"/>
      <c r="XAQ39" s="8"/>
      <c r="XAR39" s="8"/>
      <c r="XAS39" s="8"/>
      <c r="XAT39" s="8"/>
      <c r="XAU39" s="8"/>
      <c r="XAV39" s="8"/>
      <c r="XAW39" s="8"/>
      <c r="XAX39" s="8"/>
      <c r="XAY39" s="8"/>
      <c r="XBA39" s="1"/>
      <c r="XBD39" s="3"/>
      <c r="XBF39" s="8"/>
      <c r="XBG39" s="8"/>
      <c r="XBH39" s="8"/>
      <c r="XBI39" s="8"/>
      <c r="XBJ39" s="8"/>
      <c r="XBK39" s="8"/>
      <c r="XBL39" s="8"/>
      <c r="XBM39" s="8"/>
      <c r="XBN39" s="8"/>
      <c r="XBO39" s="8"/>
      <c r="XBP39" s="8"/>
      <c r="XBQ39" s="8"/>
      <c r="XBR39" s="8"/>
      <c r="XBS39" s="8"/>
      <c r="XBT39" s="8"/>
      <c r="XBU39" s="8"/>
      <c r="XBV39" s="8"/>
      <c r="XBW39" s="8"/>
      <c r="XBX39" s="8"/>
      <c r="XBY39" s="8"/>
      <c r="XBZ39" s="8"/>
      <c r="XCB39" s="1"/>
      <c r="XCE39" s="3"/>
      <c r="XCG39" s="8"/>
      <c r="XCH39" s="8"/>
      <c r="XCI39" s="8"/>
      <c r="XCJ39" s="8"/>
      <c r="XCK39" s="8"/>
      <c r="XCL39" s="8"/>
      <c r="XCM39" s="8"/>
      <c r="XCN39" s="8"/>
      <c r="XCO39" s="8"/>
      <c r="XCP39" s="8"/>
      <c r="XCQ39" s="8"/>
      <c r="XCR39" s="8"/>
      <c r="XCS39" s="8"/>
      <c r="XCT39" s="8"/>
      <c r="XCU39" s="8"/>
      <c r="XCV39" s="8"/>
      <c r="XCW39" s="8"/>
      <c r="XCX39" s="8"/>
      <c r="XCY39" s="8"/>
      <c r="XCZ39" s="8"/>
      <c r="XDA39" s="8"/>
      <c r="XDC39" s="1"/>
      <c r="XDF39" s="3"/>
      <c r="XDH39" s="8"/>
      <c r="XDI39" s="8"/>
      <c r="XDJ39" s="8"/>
      <c r="XDK39" s="8"/>
      <c r="XDL39" s="8"/>
      <c r="XDM39" s="8"/>
      <c r="XDN39" s="8"/>
      <c r="XDO39" s="8"/>
      <c r="XDP39" s="8"/>
      <c r="XDQ39" s="8"/>
      <c r="XDR39" s="8"/>
      <c r="XDS39" s="8"/>
      <c r="XDT39" s="8"/>
      <c r="XDU39" s="8"/>
      <c r="XDV39" s="8"/>
      <c r="XDW39" s="8"/>
      <c r="XDX39" s="8"/>
      <c r="XDY39" s="8"/>
      <c r="XDZ39" s="8"/>
      <c r="XEA39" s="8"/>
      <c r="XEB39" s="8"/>
      <c r="XED39" s="1"/>
      <c r="XEG39" s="3"/>
      <c r="XEI39" s="8"/>
      <c r="XEJ39" s="8"/>
      <c r="XEK39" s="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  <c r="XEY39" s="8"/>
      <c r="XEZ39" s="8"/>
      <c r="XFA39" s="8"/>
      <c r="XFB39" s="8"/>
    </row>
    <row r="40" spans="1:1022 1025:2048 2051:3072 3074:14336 14338:15359 15362:16382" ht="21" x14ac:dyDescent="0.2">
      <c r="A40" s="3" t="s">
        <v>114</v>
      </c>
      <c r="C40" s="8">
        <v>5686709</v>
      </c>
      <c r="D40" s="8"/>
      <c r="E40" s="8">
        <v>309058342335</v>
      </c>
      <c r="F40" s="8"/>
      <c r="G40" s="8">
        <v>326170776799.66498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0</v>
      </c>
      <c r="P40" s="8"/>
      <c r="Q40" s="8">
        <v>5686709</v>
      </c>
      <c r="R40" s="8"/>
      <c r="S40" s="8">
        <v>70100</v>
      </c>
      <c r="T40" s="8"/>
      <c r="U40" s="8">
        <v>309058342335</v>
      </c>
      <c r="V40" s="8"/>
      <c r="W40" s="8">
        <v>396266403009.64502</v>
      </c>
      <c r="Y40" s="1">
        <v>2.2003904670055321E-2</v>
      </c>
      <c r="AA40" s="39"/>
    </row>
    <row r="41" spans="1:1022 1025:2048 2051:3072 3074:14336 14338:15359 15362:16382" x14ac:dyDescent="0.2">
      <c r="A41" s="2" t="s">
        <v>123</v>
      </c>
      <c r="C41" s="8">
        <v>4330714</v>
      </c>
      <c r="D41" s="8"/>
      <c r="E41" s="8">
        <v>295070636520</v>
      </c>
      <c r="F41" s="8"/>
      <c r="G41" s="8">
        <v>486458926442.09998</v>
      </c>
      <c r="H41" s="8"/>
      <c r="I41" s="8">
        <v>0</v>
      </c>
      <c r="J41" s="8"/>
      <c r="K41" s="8">
        <v>0</v>
      </c>
      <c r="L41" s="8"/>
      <c r="M41" s="8">
        <v>0</v>
      </c>
      <c r="N41" s="8"/>
      <c r="O41" s="8">
        <v>0</v>
      </c>
      <c r="P41" s="8"/>
      <c r="Q41" s="8">
        <v>4330714</v>
      </c>
      <c r="R41" s="8"/>
      <c r="S41" s="8">
        <v>129560</v>
      </c>
      <c r="T41" s="8"/>
      <c r="U41" s="8">
        <v>295070636520</v>
      </c>
      <c r="V41" s="8"/>
      <c r="W41" s="8">
        <v>557748836370.25195</v>
      </c>
      <c r="Y41" s="1">
        <v>3.0970710946258532E-2</v>
      </c>
      <c r="AA41" s="39"/>
    </row>
    <row r="42" spans="1:1022 1025:2048 2051:3072 3074:14336 14338:15359 15362:16382" ht="21" x14ac:dyDescent="0.2">
      <c r="A42" s="3" t="s">
        <v>82</v>
      </c>
      <c r="C42" s="8">
        <v>11800000</v>
      </c>
      <c r="D42" s="8"/>
      <c r="E42" s="8">
        <v>29809692346</v>
      </c>
      <c r="F42" s="8"/>
      <c r="G42" s="8">
        <v>23342282100</v>
      </c>
      <c r="H42" s="8"/>
      <c r="I42" s="8">
        <v>0</v>
      </c>
      <c r="J42" s="8"/>
      <c r="K42" s="8">
        <v>0</v>
      </c>
      <c r="L42" s="8"/>
      <c r="M42" s="8">
        <v>0</v>
      </c>
      <c r="N42" s="8"/>
      <c r="O42" s="8">
        <v>0</v>
      </c>
      <c r="P42" s="8"/>
      <c r="Q42" s="8">
        <v>11800000</v>
      </c>
      <c r="R42" s="8"/>
      <c r="S42" s="8">
        <v>2333</v>
      </c>
      <c r="T42" s="8"/>
      <c r="U42" s="8">
        <v>29809692346</v>
      </c>
      <c r="V42" s="8"/>
      <c r="W42" s="8">
        <v>27365600070</v>
      </c>
      <c r="Y42" s="1">
        <v>1.5195586873017924E-3</v>
      </c>
      <c r="AA42" s="39"/>
    </row>
    <row r="43" spans="1:1022 1025:2048 2051:3072 3074:14336 14338:15359 15362:16382" ht="21" x14ac:dyDescent="0.2">
      <c r="A43" s="3" t="s">
        <v>89</v>
      </c>
      <c r="C43" s="8">
        <v>900000</v>
      </c>
      <c r="D43" s="8"/>
      <c r="E43" s="8">
        <v>3252850910</v>
      </c>
      <c r="F43" s="8"/>
      <c r="G43" s="8">
        <v>3182252265</v>
      </c>
      <c r="H43" s="8"/>
      <c r="I43" s="8">
        <v>0</v>
      </c>
      <c r="J43" s="8"/>
      <c r="K43" s="8">
        <v>0</v>
      </c>
      <c r="L43" s="8"/>
      <c r="M43" s="8">
        <v>-900000</v>
      </c>
      <c r="N43" s="8"/>
      <c r="O43" s="8">
        <v>3295700275</v>
      </c>
      <c r="P43" s="8"/>
      <c r="Q43" s="8">
        <v>0</v>
      </c>
      <c r="R43" s="8"/>
      <c r="S43" s="8">
        <v>0</v>
      </c>
      <c r="T43" s="8"/>
      <c r="U43" s="8">
        <v>0</v>
      </c>
      <c r="V43" s="8"/>
      <c r="W43" s="8">
        <v>0</v>
      </c>
      <c r="Y43" s="1">
        <v>0</v>
      </c>
      <c r="AA43" s="39"/>
    </row>
    <row r="44" spans="1:1022 1025:2048 2051:3072 3074:14336 14338:15359 15362:16382" ht="21" x14ac:dyDescent="0.2">
      <c r="A44" s="3" t="s">
        <v>93</v>
      </c>
      <c r="C44" s="8">
        <v>7500000</v>
      </c>
      <c r="D44" s="8"/>
      <c r="E44" s="8">
        <v>102546651102</v>
      </c>
      <c r="F44" s="8"/>
      <c r="G44" s="8">
        <v>102884175000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P44" s="8"/>
      <c r="Q44" s="8">
        <v>7500000</v>
      </c>
      <c r="R44" s="8"/>
      <c r="S44" s="8">
        <v>16100</v>
      </c>
      <c r="T44" s="8"/>
      <c r="U44" s="8">
        <v>102546651102</v>
      </c>
      <c r="V44" s="8"/>
      <c r="W44" s="8">
        <v>120031537500</v>
      </c>
      <c r="Y44" s="1">
        <v>6.6651184367146187E-3</v>
      </c>
      <c r="AA44" s="39"/>
    </row>
    <row r="45" spans="1:1022 1025:2048 2051:3072 3074:14336 14338:15359 15362:16382" ht="21" x14ac:dyDescent="0.2">
      <c r="A45" s="3" t="s">
        <v>122</v>
      </c>
      <c r="C45" s="8">
        <v>800000</v>
      </c>
      <c r="D45" s="8"/>
      <c r="E45" s="8">
        <v>1210698311</v>
      </c>
      <c r="F45" s="8"/>
      <c r="G45" s="8">
        <v>1110950280</v>
      </c>
      <c r="H45" s="8"/>
      <c r="I45" s="8">
        <v>0</v>
      </c>
      <c r="J45" s="8"/>
      <c r="K45" s="8">
        <v>0</v>
      </c>
      <c r="L45" s="8"/>
      <c r="M45" s="8">
        <v>-800000</v>
      </c>
      <c r="N45" s="8"/>
      <c r="O45" s="8">
        <v>1301682156</v>
      </c>
      <c r="P45" s="8"/>
      <c r="Q45" s="8">
        <v>0</v>
      </c>
      <c r="R45" s="8"/>
      <c r="S45" s="8">
        <v>0</v>
      </c>
      <c r="T45" s="8"/>
      <c r="U45" s="8">
        <v>0</v>
      </c>
      <c r="V45" s="8"/>
      <c r="W45" s="8">
        <v>0</v>
      </c>
      <c r="Y45" s="1">
        <v>0</v>
      </c>
      <c r="AA45" s="39"/>
    </row>
    <row r="46" spans="1:1022 1025:2048 2051:3072 3074:14336 14338:15359 15362:16382" ht="21" x14ac:dyDescent="0.2">
      <c r="A46" s="3" t="s">
        <v>121</v>
      </c>
      <c r="C46" s="8">
        <v>1875000</v>
      </c>
      <c r="D46" s="8"/>
      <c r="E46" s="8">
        <v>5911612875</v>
      </c>
      <c r="F46" s="8"/>
      <c r="G46" s="8">
        <v>5682859593.75</v>
      </c>
      <c r="H46" s="8"/>
      <c r="I46" s="8">
        <v>0</v>
      </c>
      <c r="J46" s="8"/>
      <c r="K46" s="8">
        <v>0</v>
      </c>
      <c r="L46" s="8"/>
      <c r="M46" s="8">
        <v>-1875000</v>
      </c>
      <c r="N46" s="8"/>
      <c r="O46" s="8">
        <v>5892296129</v>
      </c>
      <c r="P46" s="8"/>
      <c r="Q46" s="8">
        <v>0</v>
      </c>
      <c r="R46" s="8"/>
      <c r="S46" s="8">
        <v>0</v>
      </c>
      <c r="T46" s="8"/>
      <c r="U46" s="8">
        <v>0</v>
      </c>
      <c r="V46" s="8"/>
      <c r="W46" s="8">
        <v>0</v>
      </c>
      <c r="Y46" s="1">
        <v>0</v>
      </c>
      <c r="AA46" s="39"/>
    </row>
    <row r="47" spans="1:1022 1025:2048 2051:3072 3074:14336 14338:15359 15362:16382" x14ac:dyDescent="0.2">
      <c r="A47" s="2" t="s">
        <v>112</v>
      </c>
      <c r="C47" s="8"/>
      <c r="D47" s="8"/>
      <c r="E47" s="8"/>
      <c r="F47" s="8"/>
      <c r="G47" s="8"/>
      <c r="H47" s="8"/>
      <c r="I47" s="8">
        <v>70000000</v>
      </c>
      <c r="J47" s="8"/>
      <c r="K47" s="8">
        <v>100052762008</v>
      </c>
      <c r="L47" s="8"/>
      <c r="M47" s="8">
        <v>-10000000</v>
      </c>
      <c r="N47" s="8"/>
      <c r="O47" s="8">
        <v>14562832634</v>
      </c>
      <c r="P47" s="8"/>
      <c r="Q47" s="8">
        <v>60000000</v>
      </c>
      <c r="R47" s="8"/>
      <c r="S47" s="8">
        <v>1243</v>
      </c>
      <c r="T47" s="8"/>
      <c r="U47" s="8">
        <v>85759510288</v>
      </c>
      <c r="V47" s="8"/>
      <c r="W47" s="8">
        <v>74136249000</v>
      </c>
      <c r="Y47" s="1">
        <v>4.1166420953223709E-3</v>
      </c>
      <c r="AA47" s="39"/>
    </row>
    <row r="48" spans="1:1022 1025:2048 2051:3072 3074:14336 14338:15359 15362:16382" ht="21" x14ac:dyDescent="0.2">
      <c r="A48" s="3" t="s">
        <v>110</v>
      </c>
      <c r="C48" s="8">
        <v>23200000</v>
      </c>
      <c r="D48" s="8"/>
      <c r="E48" s="8">
        <v>84596032014</v>
      </c>
      <c r="F48" s="8"/>
      <c r="G48" s="8">
        <v>82146701520</v>
      </c>
      <c r="H48" s="8"/>
      <c r="I48" s="8">
        <v>0</v>
      </c>
      <c r="J48" s="8"/>
      <c r="K48" s="8">
        <v>0</v>
      </c>
      <c r="L48" s="8"/>
      <c r="M48" s="8">
        <v>0</v>
      </c>
      <c r="N48" s="8"/>
      <c r="O48" s="8">
        <v>0</v>
      </c>
      <c r="P48" s="8"/>
      <c r="Q48" s="8">
        <v>23200000</v>
      </c>
      <c r="R48" s="8"/>
      <c r="S48" s="8">
        <v>4232</v>
      </c>
      <c r="T48" s="8"/>
      <c r="U48" s="8">
        <v>84596032014</v>
      </c>
      <c r="V48" s="8"/>
      <c r="W48" s="8">
        <v>97598214720</v>
      </c>
      <c r="Y48" s="1">
        <v>5.4194395395518787E-3</v>
      </c>
      <c r="AA48" s="39"/>
    </row>
    <row r="49" spans="1:27" ht="21" x14ac:dyDescent="0.2">
      <c r="A49" s="3" t="s">
        <v>116</v>
      </c>
      <c r="C49" s="8">
        <v>2400000</v>
      </c>
      <c r="D49" s="8"/>
      <c r="E49" s="8">
        <v>10050918567</v>
      </c>
      <c r="F49" s="8"/>
      <c r="G49" s="8">
        <v>6560730000</v>
      </c>
      <c r="H49" s="8"/>
      <c r="I49" s="8">
        <v>11093697</v>
      </c>
      <c r="J49" s="8"/>
      <c r="K49" s="8">
        <v>33828905314</v>
      </c>
      <c r="L49" s="8"/>
      <c r="M49" s="8">
        <v>0</v>
      </c>
      <c r="N49" s="8"/>
      <c r="O49" s="8">
        <v>0</v>
      </c>
      <c r="P49" s="8"/>
      <c r="Q49" s="8">
        <v>13493697</v>
      </c>
      <c r="R49" s="8"/>
      <c r="S49" s="8">
        <v>3235</v>
      </c>
      <c r="T49" s="8"/>
      <c r="U49" s="8">
        <v>43879823881</v>
      </c>
      <c r="V49" s="8"/>
      <c r="W49" s="8">
        <v>43392379741.719704</v>
      </c>
      <c r="Y49" s="1">
        <v>2.4094946732599997E-3</v>
      </c>
      <c r="AA49" s="39"/>
    </row>
    <row r="50" spans="1:27" ht="21" x14ac:dyDescent="0.2">
      <c r="A50" s="3" t="s">
        <v>117</v>
      </c>
      <c r="C50" s="8">
        <v>7863877</v>
      </c>
      <c r="D50" s="8"/>
      <c r="E50" s="8">
        <v>30518808200</v>
      </c>
      <c r="F50" s="8"/>
      <c r="G50" s="8">
        <v>29853454992.7351</v>
      </c>
      <c r="H50" s="8"/>
      <c r="I50" s="8">
        <f>4498897+1143145</f>
        <v>5642042</v>
      </c>
      <c r="J50" s="8"/>
      <c r="K50" s="8">
        <f>11400000000+5336345226</f>
        <v>16736345226</v>
      </c>
      <c r="L50" s="8"/>
      <c r="M50" s="8">
        <v>0</v>
      </c>
      <c r="N50" s="8"/>
      <c r="O50" s="8">
        <v>0</v>
      </c>
      <c r="P50" s="8"/>
      <c r="Q50" s="8">
        <v>13505919</v>
      </c>
      <c r="R50" s="8"/>
      <c r="S50" s="8">
        <v>3102</v>
      </c>
      <c r="T50" s="8"/>
      <c r="U50" s="8">
        <v>35855153426</v>
      </c>
      <c r="V50" s="8"/>
      <c r="W50" s="8">
        <v>41646083341.608902</v>
      </c>
      <c r="Y50" s="1">
        <v>2.3125262216782904E-3</v>
      </c>
      <c r="AA50" s="39"/>
    </row>
    <row r="51" spans="1:27" ht="21" x14ac:dyDescent="0.2">
      <c r="A51" s="3" t="s">
        <v>111</v>
      </c>
      <c r="C51" s="8">
        <v>277345</v>
      </c>
      <c r="D51" s="8"/>
      <c r="E51" s="8">
        <v>672075346</v>
      </c>
      <c r="F51" s="8"/>
      <c r="G51" s="8">
        <v>586954223.34525001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0</v>
      </c>
      <c r="P51" s="8"/>
      <c r="Q51" s="8">
        <v>277345</v>
      </c>
      <c r="R51" s="8"/>
      <c r="S51" s="8">
        <v>2406</v>
      </c>
      <c r="T51" s="8"/>
      <c r="U51" s="8">
        <v>672075346</v>
      </c>
      <c r="V51" s="8"/>
      <c r="W51" s="8">
        <v>663321682.18350005</v>
      </c>
      <c r="Y51" s="1">
        <v>3.6832966280997615E-5</v>
      </c>
      <c r="AA51" s="39"/>
    </row>
    <row r="52" spans="1:27" ht="21" x14ac:dyDescent="0.2">
      <c r="A52" s="3" t="s">
        <v>113</v>
      </c>
      <c r="C52" s="8">
        <v>750000</v>
      </c>
      <c r="D52" s="8"/>
      <c r="E52" s="8">
        <v>2335368591</v>
      </c>
      <c r="F52" s="8"/>
      <c r="G52" s="8">
        <v>2289545662.5</v>
      </c>
      <c r="H52" s="8"/>
      <c r="I52" s="8">
        <v>0</v>
      </c>
      <c r="J52" s="8"/>
      <c r="K52" s="8">
        <v>0</v>
      </c>
      <c r="L52" s="8"/>
      <c r="M52" s="8">
        <v>-750000</v>
      </c>
      <c r="N52" s="8"/>
      <c r="O52" s="8">
        <v>2344265520</v>
      </c>
      <c r="P52" s="8"/>
      <c r="Q52" s="8">
        <v>0</v>
      </c>
      <c r="R52" s="8"/>
      <c r="S52" s="8">
        <v>0</v>
      </c>
      <c r="T52" s="8"/>
      <c r="U52" s="8">
        <v>0</v>
      </c>
      <c r="V52" s="8"/>
      <c r="W52" s="8">
        <v>0</v>
      </c>
      <c r="Y52" s="1">
        <v>0</v>
      </c>
      <c r="AA52" s="39"/>
    </row>
    <row r="53" spans="1:27" ht="21" x14ac:dyDescent="0.2">
      <c r="A53" s="3" t="s">
        <v>84</v>
      </c>
      <c r="C53" s="8">
        <v>800000</v>
      </c>
      <c r="D53" s="8"/>
      <c r="E53" s="8">
        <v>10970752404</v>
      </c>
      <c r="F53" s="8"/>
      <c r="G53" s="8">
        <v>11371932000</v>
      </c>
      <c r="H53" s="8"/>
      <c r="I53" s="8">
        <v>0</v>
      </c>
      <c r="J53" s="8"/>
      <c r="K53" s="8">
        <v>0</v>
      </c>
      <c r="L53" s="8"/>
      <c r="M53" s="8">
        <v>-800000</v>
      </c>
      <c r="N53" s="8"/>
      <c r="O53" s="8">
        <v>11668838032</v>
      </c>
      <c r="P53" s="8"/>
      <c r="Q53" s="8">
        <v>0</v>
      </c>
      <c r="R53" s="8"/>
      <c r="S53" s="8">
        <v>0</v>
      </c>
      <c r="T53" s="8"/>
      <c r="U53" s="8">
        <v>0</v>
      </c>
      <c r="V53" s="8"/>
      <c r="W53" s="8">
        <v>0</v>
      </c>
      <c r="Y53" s="1">
        <v>0</v>
      </c>
      <c r="AA53" s="39"/>
    </row>
    <row r="54" spans="1:27" ht="21" x14ac:dyDescent="0.2">
      <c r="A54" s="3" t="s">
        <v>109</v>
      </c>
      <c r="C54" s="8">
        <v>15000000</v>
      </c>
      <c r="D54" s="8"/>
      <c r="E54" s="8">
        <v>6502748626</v>
      </c>
      <c r="F54" s="8"/>
      <c r="G54" s="8">
        <v>5994121500</v>
      </c>
      <c r="H54" s="8"/>
      <c r="I54" s="8">
        <v>0</v>
      </c>
      <c r="J54" s="8"/>
      <c r="K54" s="8">
        <v>0</v>
      </c>
      <c r="L54" s="8"/>
      <c r="M54" s="8">
        <v>-15000000</v>
      </c>
      <c r="N54" s="8"/>
      <c r="O54" s="8">
        <v>7112427934</v>
      </c>
      <c r="P54" s="8"/>
      <c r="Q54" s="8">
        <v>0</v>
      </c>
      <c r="R54" s="8"/>
      <c r="S54" s="8">
        <v>0</v>
      </c>
      <c r="T54" s="8"/>
      <c r="U54" s="8">
        <v>0</v>
      </c>
      <c r="V54" s="8"/>
      <c r="W54" s="8">
        <v>0</v>
      </c>
      <c r="Y54" s="1">
        <v>0</v>
      </c>
      <c r="AA54" s="39"/>
    </row>
    <row r="55" spans="1:27" ht="21.75" thickBot="1" x14ac:dyDescent="0.25">
      <c r="A55" s="3" t="s">
        <v>104</v>
      </c>
      <c r="C55" s="8">
        <v>24000000</v>
      </c>
      <c r="D55" s="8"/>
      <c r="E55" s="8">
        <v>152371879163</v>
      </c>
      <c r="F55" s="8"/>
      <c r="G55" s="8">
        <v>156026088000</v>
      </c>
      <c r="H55" s="8"/>
      <c r="I55" s="8">
        <v>1445950</v>
      </c>
      <c r="J55" s="8"/>
      <c r="K55" s="8">
        <v>9783692784</v>
      </c>
      <c r="L55" s="8"/>
      <c r="M55" s="8">
        <v>0</v>
      </c>
      <c r="N55" s="8"/>
      <c r="O55" s="8">
        <v>0</v>
      </c>
      <c r="P55" s="8"/>
      <c r="Q55" s="8">
        <v>25445950</v>
      </c>
      <c r="R55" s="8"/>
      <c r="S55" s="8">
        <v>8340</v>
      </c>
      <c r="T55" s="8"/>
      <c r="U55" s="8">
        <v>162155571947</v>
      </c>
      <c r="V55" s="8"/>
      <c r="W55" s="8">
        <v>210956518623.14999</v>
      </c>
      <c r="Y55" s="1">
        <v>1.1714006259565639E-2</v>
      </c>
      <c r="AA55" s="39"/>
    </row>
    <row r="56" spans="1:27" s="3" customFormat="1" ht="21.75" thickBot="1" x14ac:dyDescent="0.25">
      <c r="E56" s="10">
        <f>SUM(E9:E55)</f>
        <v>10410228408233</v>
      </c>
      <c r="G56" s="10">
        <f>SUM(G9:G55)</f>
        <v>14607615547995.781</v>
      </c>
      <c r="I56" s="3" t="s">
        <v>15</v>
      </c>
      <c r="K56" s="10">
        <f>SUM(K9:K55)</f>
        <v>555716432856</v>
      </c>
      <c r="M56" s="3" t="s">
        <v>15</v>
      </c>
      <c r="O56" s="10">
        <f>SUM(O9:O55)</f>
        <v>253976534233</v>
      </c>
      <c r="Q56" s="40"/>
      <c r="S56" s="3" t="s">
        <v>15</v>
      </c>
      <c r="U56" s="10">
        <f>SUM(U9:U55)</f>
        <v>10796700589752</v>
      </c>
      <c r="W56" s="10">
        <f>SUM(W9:W55)</f>
        <v>17211677301885.332</v>
      </c>
      <c r="Y56" s="11">
        <f>SUM(Y9:Y55)</f>
        <v>0.95573105286249038</v>
      </c>
    </row>
    <row r="57" spans="1:27" ht="19.5" thickTop="1" x14ac:dyDescent="0.2"/>
  </sheetData>
  <mergeCells count="17"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56"/>
  <sheetViews>
    <sheetView rightToLeft="1" topLeftCell="A34" zoomScale="85" zoomScaleNormal="85" workbookViewId="0">
      <selection activeCell="I27" sqref="I27"/>
    </sheetView>
  </sheetViews>
  <sheetFormatPr defaultRowHeight="18.75" x14ac:dyDescent="0.2"/>
  <cols>
    <col min="1" max="1" width="37.375" style="45" bestFit="1" customWidth="1"/>
    <col min="2" max="2" width="0.875" style="45" customWidth="1"/>
    <col min="3" max="3" width="16.625" style="45" customWidth="1"/>
    <col min="4" max="4" width="0.875" style="45" customWidth="1"/>
    <col min="5" max="5" width="20.125" style="45" customWidth="1"/>
    <col min="6" max="6" width="0.875" style="45" customWidth="1"/>
    <col min="7" max="7" width="20.125" style="45" customWidth="1"/>
    <col min="8" max="8" width="0.875" style="45" customWidth="1"/>
    <col min="9" max="9" width="30.25" style="45" bestFit="1" customWidth="1"/>
    <col min="10" max="10" width="0.875" style="45" customWidth="1"/>
    <col min="11" max="11" width="16.625" style="45" customWidth="1"/>
    <col min="12" max="12" width="0.875" style="45" customWidth="1"/>
    <col min="13" max="13" width="20.125" style="45" customWidth="1"/>
    <col min="14" max="14" width="0.875" style="45" customWidth="1"/>
    <col min="15" max="15" width="20.125" style="45" customWidth="1"/>
    <col min="16" max="16" width="0.875" style="45" customWidth="1"/>
    <col min="17" max="17" width="29.75" style="45" customWidth="1"/>
    <col min="18" max="18" width="0.875" style="45" customWidth="1"/>
    <col min="19" max="16384" width="9" style="45"/>
  </cols>
  <sheetData>
    <row r="1" spans="1:17" x14ac:dyDescent="0.2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pans="1:17" ht="26.25" x14ac:dyDescent="0.2">
      <c r="A2" s="69" t="str">
        <f>+سهام!A2</f>
        <v>صندوق سرمایه‌گذاری بخشی صنایع مفید - سیمانو</v>
      </c>
      <c r="B2" s="69" t="s">
        <v>0</v>
      </c>
      <c r="C2" s="69" t="s">
        <v>0</v>
      </c>
      <c r="D2" s="69" t="s">
        <v>0</v>
      </c>
      <c r="E2" s="69" t="s">
        <v>0</v>
      </c>
      <c r="F2" s="69" t="s">
        <v>0</v>
      </c>
      <c r="G2" s="69" t="s">
        <v>0</v>
      </c>
      <c r="H2" s="69" t="s">
        <v>0</v>
      </c>
      <c r="I2" s="69" t="s">
        <v>0</v>
      </c>
      <c r="J2" s="69" t="s">
        <v>0</v>
      </c>
      <c r="K2" s="69" t="s">
        <v>0</v>
      </c>
      <c r="L2" s="69" t="s">
        <v>0</v>
      </c>
      <c r="M2" s="69" t="s">
        <v>0</v>
      </c>
      <c r="N2" s="69" t="s">
        <v>0</v>
      </c>
      <c r="O2" s="69" t="s">
        <v>0</v>
      </c>
      <c r="P2" s="69" t="s">
        <v>0</v>
      </c>
      <c r="Q2" s="69" t="s">
        <v>0</v>
      </c>
    </row>
    <row r="3" spans="1:17" ht="26.25" x14ac:dyDescent="0.2">
      <c r="A3" s="69" t="s">
        <v>23</v>
      </c>
      <c r="B3" s="69" t="s">
        <v>23</v>
      </c>
      <c r="C3" s="69" t="s">
        <v>23</v>
      </c>
      <c r="D3" s="69" t="s">
        <v>23</v>
      </c>
      <c r="E3" s="69" t="s">
        <v>23</v>
      </c>
      <c r="F3" s="69" t="s">
        <v>23</v>
      </c>
      <c r="G3" s="69" t="s">
        <v>23</v>
      </c>
      <c r="H3" s="69" t="s">
        <v>23</v>
      </c>
      <c r="I3" s="69" t="s">
        <v>23</v>
      </c>
      <c r="J3" s="69" t="s">
        <v>23</v>
      </c>
      <c r="K3" s="69" t="s">
        <v>23</v>
      </c>
      <c r="L3" s="69" t="s">
        <v>23</v>
      </c>
      <c r="M3" s="69" t="s">
        <v>23</v>
      </c>
      <c r="N3" s="69" t="s">
        <v>23</v>
      </c>
      <c r="O3" s="69" t="s">
        <v>23</v>
      </c>
      <c r="P3" s="69" t="s">
        <v>23</v>
      </c>
      <c r="Q3" s="69" t="s">
        <v>23</v>
      </c>
    </row>
    <row r="4" spans="1:17" ht="26.25" x14ac:dyDescent="0.2">
      <c r="A4" s="69" t="str">
        <f>+سهام!A4</f>
        <v>برای ماه منتهی به 1404/07/30</v>
      </c>
      <c r="B4" s="69" t="s">
        <v>2</v>
      </c>
      <c r="C4" s="69" t="s">
        <v>2</v>
      </c>
      <c r="D4" s="69" t="s">
        <v>2</v>
      </c>
      <c r="E4" s="69" t="s">
        <v>2</v>
      </c>
      <c r="F4" s="69" t="s">
        <v>2</v>
      </c>
      <c r="G4" s="69" t="s">
        <v>2</v>
      </c>
      <c r="H4" s="69" t="s">
        <v>2</v>
      </c>
      <c r="I4" s="69" t="s">
        <v>2</v>
      </c>
      <c r="J4" s="69" t="s">
        <v>2</v>
      </c>
      <c r="K4" s="69" t="s">
        <v>2</v>
      </c>
      <c r="L4" s="69" t="s">
        <v>2</v>
      </c>
      <c r="M4" s="69" t="s">
        <v>2</v>
      </c>
      <c r="N4" s="69" t="s">
        <v>2</v>
      </c>
      <c r="O4" s="69" t="s">
        <v>2</v>
      </c>
      <c r="P4" s="69" t="s">
        <v>2</v>
      </c>
      <c r="Q4" s="69" t="s">
        <v>2</v>
      </c>
    </row>
    <row r="6" spans="1:17" ht="27" thickBot="1" x14ac:dyDescent="0.25">
      <c r="A6" s="70" t="s">
        <v>3</v>
      </c>
      <c r="C6" s="70" t="s">
        <v>25</v>
      </c>
      <c r="D6" s="70" t="s">
        <v>25</v>
      </c>
      <c r="E6" s="70" t="s">
        <v>25</v>
      </c>
      <c r="F6" s="70" t="s">
        <v>25</v>
      </c>
      <c r="G6" s="70" t="s">
        <v>25</v>
      </c>
      <c r="H6" s="70" t="s">
        <v>25</v>
      </c>
      <c r="I6" s="70" t="s">
        <v>25</v>
      </c>
      <c r="K6" s="70" t="s">
        <v>26</v>
      </c>
      <c r="L6" s="70" t="s">
        <v>26</v>
      </c>
      <c r="M6" s="70" t="s">
        <v>26</v>
      </c>
      <c r="N6" s="70" t="s">
        <v>26</v>
      </c>
      <c r="O6" s="70" t="s">
        <v>26</v>
      </c>
      <c r="P6" s="70" t="s">
        <v>26</v>
      </c>
      <c r="Q6" s="70" t="s">
        <v>26</v>
      </c>
    </row>
    <row r="7" spans="1:17" ht="27" thickBot="1" x14ac:dyDescent="0.25">
      <c r="A7" s="70" t="s">
        <v>3</v>
      </c>
      <c r="C7" s="46" t="s">
        <v>7</v>
      </c>
      <c r="E7" s="46" t="s">
        <v>37</v>
      </c>
      <c r="G7" s="46" t="s">
        <v>38</v>
      </c>
      <c r="I7" s="46" t="s">
        <v>39</v>
      </c>
      <c r="K7" s="46" t="s">
        <v>7</v>
      </c>
      <c r="M7" s="46" t="s">
        <v>37</v>
      </c>
      <c r="O7" s="46" t="s">
        <v>38</v>
      </c>
      <c r="Q7" s="46" t="s">
        <v>39</v>
      </c>
    </row>
    <row r="8" spans="1:17" ht="21" x14ac:dyDescent="0.2">
      <c r="A8" s="3" t="s">
        <v>82</v>
      </c>
      <c r="C8" s="7">
        <v>11800000</v>
      </c>
      <c r="D8" s="7"/>
      <c r="E8" s="7">
        <v>27365600070</v>
      </c>
      <c r="F8" s="7"/>
      <c r="G8" s="7">
        <v>23342282100</v>
      </c>
      <c r="H8" s="7"/>
      <c r="I8" s="7">
        <v>4023317970</v>
      </c>
      <c r="J8" s="7"/>
      <c r="K8" s="7">
        <v>11800000</v>
      </c>
      <c r="L8" s="7"/>
      <c r="M8" s="7">
        <v>27365600070</v>
      </c>
      <c r="N8" s="7"/>
      <c r="O8" s="7">
        <v>29809692346</v>
      </c>
      <c r="P8" s="7"/>
      <c r="Q8" s="7">
        <f>+M8-O8</f>
        <v>-2444092276</v>
      </c>
    </row>
    <row r="9" spans="1:17" ht="21" x14ac:dyDescent="0.2">
      <c r="A9" s="3" t="s">
        <v>95</v>
      </c>
      <c r="C9" s="7">
        <v>18328951</v>
      </c>
      <c r="D9" s="7"/>
      <c r="E9" s="7">
        <v>152682709554</v>
      </c>
      <c r="F9" s="7"/>
      <c r="G9" s="7">
        <v>142661767996</v>
      </c>
      <c r="H9" s="7"/>
      <c r="I9" s="7">
        <v>10020941558</v>
      </c>
      <c r="J9" s="7"/>
      <c r="K9" s="7">
        <v>18328951</v>
      </c>
      <c r="L9" s="7"/>
      <c r="M9" s="7">
        <v>152682709554</v>
      </c>
      <c r="N9" s="7"/>
      <c r="O9" s="7">
        <v>78126904407</v>
      </c>
      <c r="P9" s="7"/>
      <c r="Q9" s="7">
        <f t="shared" ref="Q9:Q48" si="0">+M9-O9</f>
        <v>74555805147</v>
      </c>
    </row>
    <row r="10" spans="1:17" ht="21" x14ac:dyDescent="0.2">
      <c r="A10" s="3" t="s">
        <v>111</v>
      </c>
      <c r="C10" s="7">
        <v>277345</v>
      </c>
      <c r="D10" s="7"/>
      <c r="E10" s="7">
        <v>663321683</v>
      </c>
      <c r="F10" s="7"/>
      <c r="G10" s="7">
        <v>586954223</v>
      </c>
      <c r="H10" s="7"/>
      <c r="I10" s="7">
        <v>76367460</v>
      </c>
      <c r="J10" s="7"/>
      <c r="K10" s="7">
        <v>277345</v>
      </c>
      <c r="L10" s="7"/>
      <c r="M10" s="7">
        <v>663321683</v>
      </c>
      <c r="N10" s="7"/>
      <c r="O10" s="7">
        <v>672075346</v>
      </c>
      <c r="P10" s="7"/>
      <c r="Q10" s="7">
        <f t="shared" si="0"/>
        <v>-8753663</v>
      </c>
    </row>
    <row r="11" spans="1:17" ht="21" x14ac:dyDescent="0.2">
      <c r="A11" s="3" t="s">
        <v>55</v>
      </c>
      <c r="C11" s="7">
        <v>9960531</v>
      </c>
      <c r="D11" s="7"/>
      <c r="E11" s="7">
        <v>331296355025</v>
      </c>
      <c r="F11" s="7"/>
      <c r="G11" s="7">
        <v>268324304278</v>
      </c>
      <c r="H11" s="7"/>
      <c r="I11" s="7">
        <v>62972050747</v>
      </c>
      <c r="J11" s="7"/>
      <c r="K11" s="7">
        <v>9960531</v>
      </c>
      <c r="L11" s="7"/>
      <c r="M11" s="7">
        <v>331296355025</v>
      </c>
      <c r="N11" s="7"/>
      <c r="O11" s="7">
        <v>241590886619</v>
      </c>
      <c r="P11" s="7"/>
      <c r="Q11" s="7">
        <f t="shared" si="0"/>
        <v>89705468406</v>
      </c>
    </row>
    <row r="12" spans="1:17" ht="21" x14ac:dyDescent="0.2">
      <c r="A12" s="3" t="s">
        <v>114</v>
      </c>
      <c r="C12" s="7">
        <v>5686709</v>
      </c>
      <c r="D12" s="7"/>
      <c r="E12" s="7">
        <v>396266403009</v>
      </c>
      <c r="F12" s="7"/>
      <c r="G12" s="7">
        <v>326170776799</v>
      </c>
      <c r="H12" s="7"/>
      <c r="I12" s="7">
        <v>70095626210</v>
      </c>
      <c r="J12" s="7"/>
      <c r="K12" s="7">
        <v>5686709</v>
      </c>
      <c r="L12" s="7"/>
      <c r="M12" s="7">
        <v>396266403009</v>
      </c>
      <c r="N12" s="7"/>
      <c r="O12" s="7">
        <v>350336763373</v>
      </c>
      <c r="P12" s="7"/>
      <c r="Q12" s="7">
        <f t="shared" si="0"/>
        <v>45929639636</v>
      </c>
    </row>
    <row r="13" spans="1:17" ht="21" x14ac:dyDescent="0.2">
      <c r="A13" s="3" t="s">
        <v>52</v>
      </c>
      <c r="C13" s="7">
        <v>11509</v>
      </c>
      <c r="D13" s="7"/>
      <c r="E13" s="7">
        <v>565733786</v>
      </c>
      <c r="F13" s="7"/>
      <c r="G13" s="7">
        <v>495374578</v>
      </c>
      <c r="H13" s="7"/>
      <c r="I13" s="7">
        <v>70359208</v>
      </c>
      <c r="J13" s="7"/>
      <c r="K13" s="7">
        <v>11509</v>
      </c>
      <c r="L13" s="7"/>
      <c r="M13" s="7">
        <v>565733786</v>
      </c>
      <c r="N13" s="7"/>
      <c r="O13" s="7">
        <v>459908961</v>
      </c>
      <c r="P13" s="7"/>
      <c r="Q13" s="7">
        <f t="shared" si="0"/>
        <v>105824825</v>
      </c>
    </row>
    <row r="14" spans="1:17" ht="21" x14ac:dyDescent="0.2">
      <c r="A14" s="3" t="s">
        <v>66</v>
      </c>
      <c r="C14" s="7">
        <v>7000000</v>
      </c>
      <c r="D14" s="7"/>
      <c r="E14" s="7">
        <v>115995694500</v>
      </c>
      <c r="F14" s="7"/>
      <c r="G14" s="7">
        <v>93311473500</v>
      </c>
      <c r="H14" s="7"/>
      <c r="I14" s="7">
        <v>22684221000</v>
      </c>
      <c r="J14" s="7"/>
      <c r="K14" s="7">
        <v>7000000</v>
      </c>
      <c r="L14" s="7"/>
      <c r="M14" s="7">
        <v>115995694500</v>
      </c>
      <c r="N14" s="7"/>
      <c r="O14" s="7">
        <v>105806593094</v>
      </c>
      <c r="P14" s="7"/>
      <c r="Q14" s="7">
        <f t="shared" si="0"/>
        <v>10189101406</v>
      </c>
    </row>
    <row r="15" spans="1:17" ht="21" x14ac:dyDescent="0.2">
      <c r="A15" s="3" t="s">
        <v>76</v>
      </c>
      <c r="C15" s="7">
        <v>11000000</v>
      </c>
      <c r="D15" s="7"/>
      <c r="E15" s="7">
        <v>207209722500</v>
      </c>
      <c r="F15" s="7"/>
      <c r="G15" s="7">
        <v>180857457000</v>
      </c>
      <c r="H15" s="7"/>
      <c r="I15" s="7">
        <v>26352265500</v>
      </c>
      <c r="J15" s="7"/>
      <c r="K15" s="7">
        <v>11000000</v>
      </c>
      <c r="L15" s="7"/>
      <c r="M15" s="7">
        <v>207209722500</v>
      </c>
      <c r="N15" s="7"/>
      <c r="O15" s="7">
        <v>121242533038</v>
      </c>
      <c r="P15" s="7"/>
      <c r="Q15" s="7">
        <f t="shared" si="0"/>
        <v>85967189462</v>
      </c>
    </row>
    <row r="16" spans="1:17" ht="21" x14ac:dyDescent="0.2">
      <c r="A16" s="3" t="s">
        <v>59</v>
      </c>
      <c r="C16" s="7">
        <v>3753587</v>
      </c>
      <c r="D16" s="7"/>
      <c r="E16" s="7">
        <v>89997826155</v>
      </c>
      <c r="F16" s="7"/>
      <c r="G16" s="7">
        <v>84624821608</v>
      </c>
      <c r="H16" s="7"/>
      <c r="I16" s="7">
        <v>5373004547</v>
      </c>
      <c r="J16" s="7"/>
      <c r="K16" s="7">
        <v>3753587</v>
      </c>
      <c r="L16" s="7"/>
      <c r="M16" s="7">
        <v>89997826155</v>
      </c>
      <c r="N16" s="7"/>
      <c r="O16" s="7">
        <v>70110246825</v>
      </c>
      <c r="P16" s="7"/>
      <c r="Q16" s="7">
        <f t="shared" si="0"/>
        <v>19887579330</v>
      </c>
    </row>
    <row r="17" spans="1:17" ht="21" x14ac:dyDescent="0.2">
      <c r="A17" s="3" t="s">
        <v>64</v>
      </c>
      <c r="C17" s="7">
        <v>102000000</v>
      </c>
      <c r="D17" s="7"/>
      <c r="E17" s="7">
        <v>1723682700000</v>
      </c>
      <c r="F17" s="7"/>
      <c r="G17" s="7">
        <v>1540440005303</v>
      </c>
      <c r="H17" s="7"/>
      <c r="I17" s="7">
        <v>183242694697</v>
      </c>
      <c r="J17" s="7"/>
      <c r="K17" s="7">
        <v>102000000</v>
      </c>
      <c r="L17" s="7"/>
      <c r="M17" s="7">
        <v>1723682700000</v>
      </c>
      <c r="N17" s="7"/>
      <c r="O17" s="7">
        <v>1465180024189</v>
      </c>
      <c r="P17" s="7"/>
      <c r="Q17" s="7">
        <f t="shared" si="0"/>
        <v>258502675811</v>
      </c>
    </row>
    <row r="18" spans="1:17" ht="21" x14ac:dyDescent="0.2">
      <c r="A18" s="3" t="s">
        <v>96</v>
      </c>
      <c r="C18" s="7">
        <v>366258</v>
      </c>
      <c r="D18" s="7"/>
      <c r="E18" s="7">
        <v>75662848921</v>
      </c>
      <c r="F18" s="7"/>
      <c r="G18" s="7">
        <v>64387329572</v>
      </c>
      <c r="H18" s="7"/>
      <c r="I18" s="7">
        <v>11275519349</v>
      </c>
      <c r="J18" s="7"/>
      <c r="K18" s="7">
        <v>366258</v>
      </c>
      <c r="L18" s="7"/>
      <c r="M18" s="7">
        <v>75662848921</v>
      </c>
      <c r="N18" s="7"/>
      <c r="O18" s="7">
        <v>73695334065</v>
      </c>
      <c r="P18" s="7"/>
      <c r="Q18" s="7">
        <f t="shared" si="0"/>
        <v>1967514856</v>
      </c>
    </row>
    <row r="19" spans="1:17" ht="21" x14ac:dyDescent="0.2">
      <c r="A19" s="3" t="s">
        <v>61</v>
      </c>
      <c r="C19" s="7">
        <v>9007108</v>
      </c>
      <c r="D19" s="7"/>
      <c r="E19" s="7">
        <v>688614893057</v>
      </c>
      <c r="F19" s="7"/>
      <c r="G19" s="7">
        <v>568995923205</v>
      </c>
      <c r="H19" s="7"/>
      <c r="I19" s="7">
        <v>119618969852</v>
      </c>
      <c r="J19" s="7"/>
      <c r="K19" s="7">
        <v>9007108</v>
      </c>
      <c r="L19" s="7"/>
      <c r="M19" s="7">
        <v>688614893057</v>
      </c>
      <c r="N19" s="7"/>
      <c r="O19" s="7">
        <v>570224079033</v>
      </c>
      <c r="P19" s="7"/>
      <c r="Q19" s="7">
        <f t="shared" si="0"/>
        <v>118390814024</v>
      </c>
    </row>
    <row r="20" spans="1:17" ht="21" x14ac:dyDescent="0.2">
      <c r="A20" s="3" t="s">
        <v>106</v>
      </c>
      <c r="C20" s="7">
        <v>25445950</v>
      </c>
      <c r="D20" s="7"/>
      <c r="E20" s="7">
        <v>210956518623</v>
      </c>
      <c r="F20" s="7"/>
      <c r="G20" s="7">
        <v>165809780784</v>
      </c>
      <c r="H20" s="7"/>
      <c r="I20" s="7">
        <v>45146737839</v>
      </c>
      <c r="J20" s="7"/>
      <c r="K20" s="7">
        <v>25445950</v>
      </c>
      <c r="L20" s="7"/>
      <c r="M20" s="7">
        <v>210956518623</v>
      </c>
      <c r="N20" s="7"/>
      <c r="O20" s="7">
        <v>162155571947</v>
      </c>
      <c r="P20" s="7"/>
      <c r="Q20" s="7">
        <f t="shared" si="0"/>
        <v>48800946676</v>
      </c>
    </row>
    <row r="21" spans="1:17" ht="21" x14ac:dyDescent="0.2">
      <c r="A21" s="3" t="s">
        <v>63</v>
      </c>
      <c r="C21" s="7">
        <v>3798549</v>
      </c>
      <c r="D21" s="7"/>
      <c r="E21" s="7">
        <v>125927853575</v>
      </c>
      <c r="F21" s="7"/>
      <c r="G21" s="7">
        <v>110824063041</v>
      </c>
      <c r="H21" s="7"/>
      <c r="I21" s="7">
        <v>15103790534</v>
      </c>
      <c r="J21" s="7"/>
      <c r="K21" s="7">
        <v>3798549</v>
      </c>
      <c r="L21" s="7"/>
      <c r="M21" s="7">
        <v>125927853575</v>
      </c>
      <c r="N21" s="7"/>
      <c r="O21" s="7">
        <v>131654605012</v>
      </c>
      <c r="P21" s="7"/>
      <c r="Q21" s="7">
        <f t="shared" si="0"/>
        <v>-5726751437</v>
      </c>
    </row>
    <row r="22" spans="1:17" ht="21" x14ac:dyDescent="0.2">
      <c r="A22" s="3" t="s">
        <v>107</v>
      </c>
      <c r="C22" s="7">
        <v>7500000</v>
      </c>
      <c r="D22" s="7"/>
      <c r="E22" s="7">
        <v>1067609700000</v>
      </c>
      <c r="F22" s="7"/>
      <c r="G22" s="7">
        <v>858859200000</v>
      </c>
      <c r="H22" s="7"/>
      <c r="I22" s="7">
        <v>208750500000</v>
      </c>
      <c r="J22" s="7"/>
      <c r="K22" s="7">
        <v>7500000</v>
      </c>
      <c r="L22" s="7"/>
      <c r="M22" s="7">
        <v>1067609700000</v>
      </c>
      <c r="N22" s="7"/>
      <c r="O22" s="7">
        <v>457144837348</v>
      </c>
      <c r="P22" s="7"/>
      <c r="Q22" s="7">
        <f t="shared" si="0"/>
        <v>610464862652</v>
      </c>
    </row>
    <row r="23" spans="1:17" ht="21" x14ac:dyDescent="0.2">
      <c r="A23" s="3" t="s">
        <v>74</v>
      </c>
      <c r="C23" s="7">
        <v>7750392</v>
      </c>
      <c r="D23" s="7"/>
      <c r="E23" s="7">
        <v>345613873738</v>
      </c>
      <c r="F23" s="7"/>
      <c r="G23" s="7">
        <v>338911152602</v>
      </c>
      <c r="H23" s="7"/>
      <c r="I23" s="7">
        <v>6702721136</v>
      </c>
      <c r="J23" s="7"/>
      <c r="K23" s="7">
        <v>7750392</v>
      </c>
      <c r="L23" s="7"/>
      <c r="M23" s="7">
        <v>345613873738</v>
      </c>
      <c r="N23" s="7"/>
      <c r="O23" s="7">
        <v>303394434705</v>
      </c>
      <c r="P23" s="7"/>
      <c r="Q23" s="7">
        <f t="shared" si="0"/>
        <v>42219439033</v>
      </c>
    </row>
    <row r="24" spans="1:17" s="48" customFormat="1" ht="21" x14ac:dyDescent="0.2">
      <c r="A24" s="3" t="s">
        <v>116</v>
      </c>
      <c r="C24" s="7">
        <v>13493697</v>
      </c>
      <c r="D24" s="7"/>
      <c r="E24" s="7">
        <v>43392379742</v>
      </c>
      <c r="F24" s="7"/>
      <c r="G24" s="7">
        <v>40389635314</v>
      </c>
      <c r="H24" s="7"/>
      <c r="I24" s="7">
        <v>3002744428</v>
      </c>
      <c r="J24" s="7"/>
      <c r="K24" s="7">
        <v>13493697</v>
      </c>
      <c r="L24" s="7"/>
      <c r="M24" s="7">
        <v>43392379742</v>
      </c>
      <c r="N24" s="7"/>
      <c r="O24" s="7">
        <v>43879823881</v>
      </c>
      <c r="P24" s="7"/>
      <c r="Q24" s="7">
        <f t="shared" si="0"/>
        <v>-487444139</v>
      </c>
    </row>
    <row r="25" spans="1:17" ht="21" x14ac:dyDescent="0.2">
      <c r="A25" s="3" t="s">
        <v>65</v>
      </c>
      <c r="C25" s="7">
        <v>2458126</v>
      </c>
      <c r="D25" s="7"/>
      <c r="E25" s="7">
        <v>59865753682</v>
      </c>
      <c r="F25" s="7"/>
      <c r="G25" s="7">
        <v>62187078825</v>
      </c>
      <c r="H25" s="7"/>
      <c r="I25" s="7">
        <v>-2321325143</v>
      </c>
      <c r="J25" s="7"/>
      <c r="K25" s="7">
        <v>2458126</v>
      </c>
      <c r="L25" s="7"/>
      <c r="M25" s="7">
        <v>59865753682</v>
      </c>
      <c r="N25" s="7"/>
      <c r="O25" s="7">
        <v>55711803431</v>
      </c>
      <c r="P25" s="7"/>
      <c r="Q25" s="7">
        <f t="shared" si="0"/>
        <v>4153950251</v>
      </c>
    </row>
    <row r="26" spans="1:17" ht="21" x14ac:dyDescent="0.2">
      <c r="A26" s="3" t="s">
        <v>78</v>
      </c>
      <c r="C26" s="7">
        <v>15600164</v>
      </c>
      <c r="D26" s="7"/>
      <c r="E26" s="7">
        <v>762806203360</v>
      </c>
      <c r="F26" s="7"/>
      <c r="G26" s="7">
        <v>613201773322</v>
      </c>
      <c r="H26" s="7"/>
      <c r="I26" s="7">
        <v>149604430038</v>
      </c>
      <c r="J26" s="7"/>
      <c r="K26" s="7">
        <v>15600164</v>
      </c>
      <c r="L26" s="7"/>
      <c r="M26" s="7">
        <v>762806203360</v>
      </c>
      <c r="N26" s="7"/>
      <c r="O26" s="7">
        <v>540145734177</v>
      </c>
      <c r="P26" s="7"/>
      <c r="Q26" s="7">
        <f t="shared" si="0"/>
        <v>222660469183</v>
      </c>
    </row>
    <row r="27" spans="1:17" ht="21" x14ac:dyDescent="0.2">
      <c r="A27" s="3" t="s">
        <v>108</v>
      </c>
      <c r="C27" s="7">
        <v>7500000</v>
      </c>
      <c r="D27" s="7"/>
      <c r="E27" s="7">
        <v>120031537500</v>
      </c>
      <c r="F27" s="7"/>
      <c r="G27" s="7">
        <v>102884175000</v>
      </c>
      <c r="H27" s="7"/>
      <c r="I27" s="7">
        <v>17147362500</v>
      </c>
      <c r="J27" s="7"/>
      <c r="K27" s="7">
        <v>7500000</v>
      </c>
      <c r="L27" s="7"/>
      <c r="M27" s="7">
        <v>120031537500</v>
      </c>
      <c r="N27" s="7"/>
      <c r="O27" s="7">
        <v>102546651102</v>
      </c>
      <c r="P27" s="7"/>
      <c r="Q27" s="7">
        <f t="shared" si="0"/>
        <v>17484886398</v>
      </c>
    </row>
    <row r="28" spans="1:17" ht="21" x14ac:dyDescent="0.2">
      <c r="A28" s="3" t="s">
        <v>60</v>
      </c>
      <c r="C28" s="7">
        <v>7358717</v>
      </c>
      <c r="D28" s="7"/>
      <c r="E28" s="7">
        <v>578245424706</v>
      </c>
      <c r="F28" s="7"/>
      <c r="G28" s="7">
        <v>446320587858</v>
      </c>
      <c r="H28" s="7"/>
      <c r="I28" s="7">
        <v>131924836848</v>
      </c>
      <c r="J28" s="7"/>
      <c r="K28" s="7">
        <v>7358717</v>
      </c>
      <c r="L28" s="7"/>
      <c r="M28" s="7">
        <v>578245424706</v>
      </c>
      <c r="N28" s="7"/>
      <c r="O28" s="7">
        <v>373372734859</v>
      </c>
      <c r="P28" s="7"/>
      <c r="Q28" s="7">
        <f t="shared" si="0"/>
        <v>204872689847</v>
      </c>
    </row>
    <row r="29" spans="1:17" ht="21" x14ac:dyDescent="0.2">
      <c r="A29" s="3" t="s">
        <v>75</v>
      </c>
      <c r="C29" s="7">
        <v>6000000</v>
      </c>
      <c r="D29" s="7"/>
      <c r="E29" s="7">
        <v>809355510000</v>
      </c>
      <c r="F29" s="7"/>
      <c r="G29" s="7">
        <v>737395236441</v>
      </c>
      <c r="H29" s="7"/>
      <c r="I29" s="7">
        <v>71960273559</v>
      </c>
      <c r="J29" s="7"/>
      <c r="K29" s="7">
        <v>6000000</v>
      </c>
      <c r="L29" s="7"/>
      <c r="M29" s="7">
        <v>809355510000</v>
      </c>
      <c r="N29" s="7"/>
      <c r="O29" s="7">
        <v>454539302981</v>
      </c>
      <c r="P29" s="7"/>
      <c r="Q29" s="7">
        <f t="shared" si="0"/>
        <v>354816207019</v>
      </c>
    </row>
    <row r="30" spans="1:17" ht="21" x14ac:dyDescent="0.2">
      <c r="A30" s="3" t="s">
        <v>110</v>
      </c>
      <c r="C30" s="7">
        <v>23200000</v>
      </c>
      <c r="D30" s="7"/>
      <c r="E30" s="7">
        <v>97598214720</v>
      </c>
      <c r="F30" s="7"/>
      <c r="G30" s="7">
        <v>82146701520</v>
      </c>
      <c r="H30" s="7"/>
      <c r="I30" s="7">
        <v>15451513200</v>
      </c>
      <c r="J30" s="7"/>
      <c r="K30" s="7">
        <v>23200000</v>
      </c>
      <c r="L30" s="7"/>
      <c r="M30" s="7">
        <v>97598214720</v>
      </c>
      <c r="N30" s="7"/>
      <c r="O30" s="7">
        <v>84596032014</v>
      </c>
      <c r="P30" s="7"/>
      <c r="Q30" s="7">
        <f t="shared" si="0"/>
        <v>13002182706</v>
      </c>
    </row>
    <row r="31" spans="1:17" ht="21" x14ac:dyDescent="0.2">
      <c r="A31" s="3" t="s">
        <v>77</v>
      </c>
      <c r="C31" s="7">
        <v>54034795</v>
      </c>
      <c r="D31" s="7"/>
      <c r="E31" s="7">
        <v>423260709202</v>
      </c>
      <c r="F31" s="7"/>
      <c r="G31" s="7">
        <v>324087090606</v>
      </c>
      <c r="H31" s="7"/>
      <c r="I31" s="7">
        <v>99173618596</v>
      </c>
      <c r="J31" s="7"/>
      <c r="K31" s="7">
        <v>54034795</v>
      </c>
      <c r="L31" s="7"/>
      <c r="M31" s="7">
        <v>423260709202</v>
      </c>
      <c r="N31" s="7"/>
      <c r="O31" s="7">
        <v>223153291800</v>
      </c>
      <c r="P31" s="7"/>
      <c r="Q31" s="7">
        <f t="shared" si="0"/>
        <v>200107417402</v>
      </c>
    </row>
    <row r="32" spans="1:17" ht="21" x14ac:dyDescent="0.2">
      <c r="A32" s="3" t="s">
        <v>57</v>
      </c>
      <c r="C32" s="7">
        <v>14797487</v>
      </c>
      <c r="D32" s="7"/>
      <c r="E32" s="7">
        <v>803871002696</v>
      </c>
      <c r="F32" s="7"/>
      <c r="G32" s="7">
        <v>686636750335</v>
      </c>
      <c r="H32" s="7"/>
      <c r="I32" s="7">
        <v>117234252361</v>
      </c>
      <c r="J32" s="7"/>
      <c r="K32" s="7">
        <v>14797487</v>
      </c>
      <c r="L32" s="7"/>
      <c r="M32" s="7">
        <v>803871002696</v>
      </c>
      <c r="N32" s="7"/>
      <c r="O32" s="7">
        <v>599394215772</v>
      </c>
      <c r="P32" s="7"/>
      <c r="Q32" s="7">
        <f t="shared" si="0"/>
        <v>204476786924</v>
      </c>
    </row>
    <row r="33" spans="1:17" ht="21" x14ac:dyDescent="0.2">
      <c r="A33" s="3" t="s">
        <v>72</v>
      </c>
      <c r="C33" s="7">
        <v>14536376</v>
      </c>
      <c r="D33" s="7"/>
      <c r="E33" s="7">
        <v>424682107301</v>
      </c>
      <c r="F33" s="7"/>
      <c r="G33" s="7">
        <v>382921940914</v>
      </c>
      <c r="H33" s="7"/>
      <c r="I33" s="7">
        <v>41760166387</v>
      </c>
      <c r="J33" s="7"/>
      <c r="K33" s="7">
        <v>14536376</v>
      </c>
      <c r="L33" s="7"/>
      <c r="M33" s="7">
        <v>424682107301</v>
      </c>
      <c r="N33" s="7"/>
      <c r="O33" s="7">
        <v>367571785739</v>
      </c>
      <c r="P33" s="7"/>
      <c r="Q33" s="7">
        <f t="shared" si="0"/>
        <v>57110321562</v>
      </c>
    </row>
    <row r="34" spans="1:17" ht="21" x14ac:dyDescent="0.2">
      <c r="A34" s="3" t="s">
        <v>71</v>
      </c>
      <c r="C34" s="7">
        <v>38000000</v>
      </c>
      <c r="D34" s="7"/>
      <c r="E34" s="7">
        <v>648577863000</v>
      </c>
      <c r="F34" s="7"/>
      <c r="G34" s="7">
        <v>571141368000</v>
      </c>
      <c r="H34" s="7"/>
      <c r="I34" s="7">
        <v>77436495000</v>
      </c>
      <c r="J34" s="7"/>
      <c r="K34" s="7">
        <v>38000000</v>
      </c>
      <c r="L34" s="7"/>
      <c r="M34" s="7">
        <v>648577863000</v>
      </c>
      <c r="N34" s="7"/>
      <c r="O34" s="7">
        <v>383668154810</v>
      </c>
      <c r="P34" s="7"/>
      <c r="Q34" s="7">
        <f t="shared" si="0"/>
        <v>264909708190</v>
      </c>
    </row>
    <row r="35" spans="1:17" ht="21" x14ac:dyDescent="0.2">
      <c r="A35" s="3" t="s">
        <v>53</v>
      </c>
      <c r="C35" s="7">
        <v>26000000</v>
      </c>
      <c r="D35" s="7"/>
      <c r="E35" s="7">
        <v>392590107000</v>
      </c>
      <c r="F35" s="7"/>
      <c r="G35" s="7">
        <v>363643371000</v>
      </c>
      <c r="H35" s="7"/>
      <c r="I35" s="7">
        <v>28946736000</v>
      </c>
      <c r="J35" s="7"/>
      <c r="K35" s="7">
        <v>26000000</v>
      </c>
      <c r="L35" s="7"/>
      <c r="M35" s="7">
        <v>392590107000</v>
      </c>
      <c r="N35" s="7"/>
      <c r="O35" s="7">
        <v>271726999523</v>
      </c>
      <c r="P35" s="7"/>
      <c r="Q35" s="7">
        <f t="shared" si="0"/>
        <v>120863107477</v>
      </c>
    </row>
    <row r="36" spans="1:17" ht="21" x14ac:dyDescent="0.2">
      <c r="A36" s="3" t="s">
        <v>68</v>
      </c>
      <c r="C36" s="7">
        <v>183000000</v>
      </c>
      <c r="D36" s="7"/>
      <c r="E36" s="7">
        <v>1504405210500</v>
      </c>
      <c r="F36" s="7"/>
      <c r="G36" s="7">
        <v>1413222640980</v>
      </c>
      <c r="H36" s="7"/>
      <c r="I36" s="7">
        <v>91182569520</v>
      </c>
      <c r="J36" s="7"/>
      <c r="K36" s="7">
        <v>183000000</v>
      </c>
      <c r="L36" s="7"/>
      <c r="M36" s="7">
        <v>1504405210500</v>
      </c>
      <c r="N36" s="7"/>
      <c r="O36" s="7">
        <v>1459249529663</v>
      </c>
      <c r="P36" s="7"/>
      <c r="Q36" s="7">
        <f t="shared" si="0"/>
        <v>45155680837</v>
      </c>
    </row>
    <row r="37" spans="1:17" ht="21" x14ac:dyDescent="0.2">
      <c r="A37" s="3" t="s">
        <v>98</v>
      </c>
      <c r="C37" s="7">
        <v>27000000</v>
      </c>
      <c r="D37" s="7"/>
      <c r="E37" s="7">
        <v>91012235850</v>
      </c>
      <c r="F37" s="7"/>
      <c r="G37" s="7">
        <v>78615300381</v>
      </c>
      <c r="H37" s="7"/>
      <c r="I37" s="7">
        <v>12396935469</v>
      </c>
      <c r="J37" s="7"/>
      <c r="K37" s="7">
        <v>27000000</v>
      </c>
      <c r="L37" s="7"/>
      <c r="M37" s="7">
        <v>91012235850</v>
      </c>
      <c r="N37" s="7"/>
      <c r="O37" s="7">
        <v>86709728099</v>
      </c>
      <c r="P37" s="7"/>
      <c r="Q37" s="7">
        <f t="shared" si="0"/>
        <v>4302507751</v>
      </c>
    </row>
    <row r="38" spans="1:17" ht="21" x14ac:dyDescent="0.2">
      <c r="A38" s="3" t="s">
        <v>112</v>
      </c>
      <c r="C38" s="7">
        <v>60000000</v>
      </c>
      <c r="D38" s="7"/>
      <c r="E38" s="7">
        <v>74136249000</v>
      </c>
      <c r="F38" s="7"/>
      <c r="G38" s="7">
        <v>85759510288</v>
      </c>
      <c r="H38" s="7"/>
      <c r="I38" s="7">
        <v>-11623261288</v>
      </c>
      <c r="J38" s="7"/>
      <c r="K38" s="7">
        <v>60000000</v>
      </c>
      <c r="L38" s="7"/>
      <c r="M38" s="7">
        <v>74136249000</v>
      </c>
      <c r="N38" s="7"/>
      <c r="O38" s="7">
        <v>85759510288</v>
      </c>
      <c r="P38" s="7"/>
      <c r="Q38" s="7">
        <f t="shared" si="0"/>
        <v>-11623261288</v>
      </c>
    </row>
    <row r="39" spans="1:17" ht="21" x14ac:dyDescent="0.2">
      <c r="A39" s="3" t="s">
        <v>56</v>
      </c>
      <c r="C39" s="7">
        <v>163907136</v>
      </c>
      <c r="D39" s="7"/>
      <c r="E39" s="7">
        <v>2763324829652</v>
      </c>
      <c r="F39" s="7"/>
      <c r="G39" s="7">
        <v>2427097233611</v>
      </c>
      <c r="H39" s="7"/>
      <c r="I39" s="7">
        <v>336227596041</v>
      </c>
      <c r="J39" s="7"/>
      <c r="K39" s="7">
        <v>163907136</v>
      </c>
      <c r="L39" s="7"/>
      <c r="M39" s="7">
        <v>2763324829652</v>
      </c>
      <c r="N39" s="7"/>
      <c r="O39" s="7">
        <v>2152972723331</v>
      </c>
      <c r="P39" s="7"/>
      <c r="Q39" s="7">
        <f t="shared" si="0"/>
        <v>610352106321</v>
      </c>
    </row>
    <row r="40" spans="1:17" ht="21" x14ac:dyDescent="0.2">
      <c r="A40" s="3" t="s">
        <v>62</v>
      </c>
      <c r="C40" s="7">
        <v>28261361</v>
      </c>
      <c r="D40" s="7"/>
      <c r="E40" s="7">
        <v>246658347820</v>
      </c>
      <c r="F40" s="7"/>
      <c r="G40" s="7">
        <v>231563051888</v>
      </c>
      <c r="H40" s="7"/>
      <c r="I40" s="7">
        <v>15095295932</v>
      </c>
      <c r="J40" s="7"/>
      <c r="K40" s="7">
        <v>28261361</v>
      </c>
      <c r="L40" s="7"/>
      <c r="M40" s="7">
        <v>246658347820</v>
      </c>
      <c r="N40" s="7"/>
      <c r="O40" s="7">
        <v>236386694785</v>
      </c>
      <c r="P40" s="7"/>
      <c r="Q40" s="7">
        <f t="shared" si="0"/>
        <v>10271653035</v>
      </c>
    </row>
    <row r="41" spans="1:17" ht="21" x14ac:dyDescent="0.2">
      <c r="A41" s="3" t="s">
        <v>117</v>
      </c>
      <c r="C41" s="7">
        <v>13505919</v>
      </c>
      <c r="D41" s="7"/>
      <c r="E41" s="7">
        <v>41646083341</v>
      </c>
      <c r="F41" s="7"/>
      <c r="G41" s="7">
        <v>35189800218</v>
      </c>
      <c r="H41" s="7"/>
      <c r="I41" s="7">
        <v>6456283123</v>
      </c>
      <c r="J41" s="7"/>
      <c r="K41" s="7">
        <v>13505919</v>
      </c>
      <c r="L41" s="7"/>
      <c r="M41" s="7">
        <v>41646083341</v>
      </c>
      <c r="N41" s="7"/>
      <c r="O41" s="7">
        <v>35855153426</v>
      </c>
      <c r="P41" s="7"/>
      <c r="Q41" s="7">
        <f t="shared" si="0"/>
        <v>5790929915</v>
      </c>
    </row>
    <row r="42" spans="1:17" ht="21" x14ac:dyDescent="0.2">
      <c r="A42" s="3" t="s">
        <v>58</v>
      </c>
      <c r="C42" s="7">
        <v>6780000</v>
      </c>
      <c r="D42" s="7"/>
      <c r="E42" s="7">
        <v>554539142520</v>
      </c>
      <c r="F42" s="7"/>
      <c r="G42" s="7">
        <v>415401475058</v>
      </c>
      <c r="H42" s="7"/>
      <c r="I42" s="7">
        <v>139137667462</v>
      </c>
      <c r="J42" s="7"/>
      <c r="K42" s="7">
        <v>6780000</v>
      </c>
      <c r="L42" s="7"/>
      <c r="M42" s="7">
        <v>554539142520</v>
      </c>
      <c r="N42" s="7"/>
      <c r="O42" s="7">
        <v>312450591211</v>
      </c>
      <c r="P42" s="7"/>
      <c r="Q42" s="7">
        <f t="shared" si="0"/>
        <v>242088551309</v>
      </c>
    </row>
    <row r="43" spans="1:17" ht="21" x14ac:dyDescent="0.2">
      <c r="A43" s="3" t="s">
        <v>102</v>
      </c>
      <c r="C43" s="7">
        <v>100000</v>
      </c>
      <c r="D43" s="7"/>
      <c r="E43" s="7">
        <v>11846093850</v>
      </c>
      <c r="F43" s="7"/>
      <c r="G43" s="7">
        <v>19075190099</v>
      </c>
      <c r="H43" s="7"/>
      <c r="I43" s="7">
        <v>-7229096249</v>
      </c>
      <c r="J43" s="7"/>
      <c r="K43" s="7">
        <v>100000</v>
      </c>
      <c r="L43" s="7"/>
      <c r="M43" s="7">
        <v>11846093850</v>
      </c>
      <c r="N43" s="7"/>
      <c r="O43" s="7">
        <v>8207609438</v>
      </c>
      <c r="P43" s="7"/>
      <c r="Q43" s="7">
        <f t="shared" si="0"/>
        <v>3638484412</v>
      </c>
    </row>
    <row r="44" spans="1:17" ht="21" x14ac:dyDescent="0.2">
      <c r="A44" s="3" t="s">
        <v>123</v>
      </c>
      <c r="C44" s="7">
        <v>4330714</v>
      </c>
      <c r="D44" s="7"/>
      <c r="E44" s="7">
        <v>557748836370</v>
      </c>
      <c r="F44" s="7"/>
      <c r="G44" s="7">
        <v>486458926442</v>
      </c>
      <c r="H44" s="7"/>
      <c r="I44" s="7">
        <v>71289909928</v>
      </c>
      <c r="J44" s="7"/>
      <c r="K44" s="7">
        <v>4330714</v>
      </c>
      <c r="L44" s="7"/>
      <c r="M44" s="7">
        <v>557748836370</v>
      </c>
      <c r="N44" s="7"/>
      <c r="O44" s="7">
        <v>362976334803</v>
      </c>
      <c r="P44" s="7"/>
      <c r="Q44" s="7">
        <f t="shared" si="0"/>
        <v>194772501567</v>
      </c>
    </row>
    <row r="45" spans="1:17" ht="21" x14ac:dyDescent="0.2">
      <c r="A45" s="3" t="s">
        <v>115</v>
      </c>
      <c r="C45" s="7">
        <v>31234982</v>
      </c>
      <c r="D45" s="7"/>
      <c r="E45" s="7">
        <v>218275411016</v>
      </c>
      <c r="F45" s="7"/>
      <c r="G45" s="7">
        <v>206166248811</v>
      </c>
      <c r="H45" s="7"/>
      <c r="I45" s="7">
        <v>12109162205</v>
      </c>
      <c r="J45" s="7"/>
      <c r="K45" s="7">
        <v>31234982</v>
      </c>
      <c r="L45" s="7"/>
      <c r="M45" s="7">
        <v>218275411016</v>
      </c>
      <c r="N45" s="7"/>
      <c r="O45" s="7">
        <v>148398653652</v>
      </c>
      <c r="P45" s="7"/>
      <c r="Q45" s="7">
        <f t="shared" si="0"/>
        <v>69876757364</v>
      </c>
    </row>
    <row r="46" spans="1:17" ht="21" x14ac:dyDescent="0.2">
      <c r="A46" s="3" t="s">
        <v>69</v>
      </c>
      <c r="C46" s="7">
        <v>64000000</v>
      </c>
      <c r="D46" s="7"/>
      <c r="E46" s="7">
        <v>296719948800</v>
      </c>
      <c r="F46" s="7"/>
      <c r="G46" s="7">
        <v>279797241600</v>
      </c>
      <c r="H46" s="7"/>
      <c r="I46" s="7">
        <v>16922707200</v>
      </c>
      <c r="J46" s="7"/>
      <c r="K46" s="7">
        <v>64000000</v>
      </c>
      <c r="L46" s="7"/>
      <c r="M46" s="7">
        <v>296719948800</v>
      </c>
      <c r="N46" s="7"/>
      <c r="O46" s="7">
        <v>148909019309</v>
      </c>
      <c r="P46" s="7"/>
      <c r="Q46" s="7">
        <f t="shared" si="0"/>
        <v>147810929491</v>
      </c>
    </row>
    <row r="47" spans="1:17" ht="21" x14ac:dyDescent="0.2">
      <c r="A47" s="3" t="s">
        <v>70</v>
      </c>
      <c r="C47" s="7">
        <v>1400000</v>
      </c>
      <c r="D47" s="7"/>
      <c r="E47" s="7">
        <v>62207649000</v>
      </c>
      <c r="F47" s="7"/>
      <c r="G47" s="7">
        <v>53850584231</v>
      </c>
      <c r="H47" s="7"/>
      <c r="I47" s="7">
        <v>8357064769</v>
      </c>
      <c r="J47" s="7"/>
      <c r="K47" s="7">
        <v>1400000</v>
      </c>
      <c r="L47" s="7"/>
      <c r="M47" s="7">
        <v>62207649000</v>
      </c>
      <c r="N47" s="7"/>
      <c r="O47" s="7">
        <v>45418964950</v>
      </c>
      <c r="P47" s="7"/>
      <c r="Q47" s="7">
        <f t="shared" si="0"/>
        <v>16788684050</v>
      </c>
    </row>
    <row r="48" spans="1:17" ht="21.75" thickBot="1" x14ac:dyDescent="0.25">
      <c r="A48" s="3" t="s">
        <v>67</v>
      </c>
      <c r="C48" s="7">
        <v>16115849</v>
      </c>
      <c r="D48" s="7"/>
      <c r="E48" s="7">
        <v>64768697060</v>
      </c>
      <c r="F48" s="7"/>
      <c r="G48" s="7">
        <v>55509160355</v>
      </c>
      <c r="H48" s="7"/>
      <c r="I48" s="7">
        <v>9259536705</v>
      </c>
      <c r="J48" s="7"/>
      <c r="K48" s="7">
        <v>16115849</v>
      </c>
      <c r="L48" s="7"/>
      <c r="M48" s="7">
        <v>64768697060</v>
      </c>
      <c r="N48" s="7"/>
      <c r="O48" s="7">
        <v>54310660706</v>
      </c>
      <c r="P48" s="7"/>
      <c r="Q48" s="7">
        <f t="shared" si="0"/>
        <v>10458036354</v>
      </c>
    </row>
    <row r="49" spans="5:17" ht="21.75" thickBot="1" x14ac:dyDescent="0.25">
      <c r="E49" s="17">
        <f>SUM(E8:E48)</f>
        <v>17211677301884</v>
      </c>
      <c r="F49" s="16"/>
      <c r="G49" s="17">
        <f>SUM(G8:G48)</f>
        <v>14969264739686</v>
      </c>
      <c r="H49" s="16"/>
      <c r="I49" s="47">
        <f>SUM(I8:I48)</f>
        <v>2242412562198</v>
      </c>
      <c r="J49" s="16"/>
      <c r="K49" s="16" t="s">
        <v>15</v>
      </c>
      <c r="L49" s="16"/>
      <c r="M49" s="17">
        <f>SUM(M8:M48)</f>
        <v>17211677301884</v>
      </c>
      <c r="N49" s="16"/>
      <c r="O49" s="17">
        <f>SUM(O8:O48)</f>
        <v>12799516194058</v>
      </c>
      <c r="P49" s="16"/>
      <c r="Q49" s="17">
        <f>SUM(Q8:Q48)</f>
        <v>4412161107826</v>
      </c>
    </row>
    <row r="50" spans="5:17" ht="19.5" thickTop="1" x14ac:dyDescent="0.2">
      <c r="I50" s="18"/>
    </row>
    <row r="51" spans="5:17" x14ac:dyDescent="0.2">
      <c r="I51" s="18"/>
    </row>
    <row r="52" spans="5:17" x14ac:dyDescent="0.2">
      <c r="I52" s="18"/>
    </row>
    <row r="53" spans="5:17" x14ac:dyDescent="0.2">
      <c r="G53" s="7"/>
      <c r="I53" s="7"/>
    </row>
    <row r="54" spans="5:17" x14ac:dyDescent="0.45">
      <c r="I54" s="49"/>
    </row>
    <row r="56" spans="5:17" x14ac:dyDescent="0.2">
      <c r="I56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I27" sqref="I27"/>
    </sheetView>
  </sheetViews>
  <sheetFormatPr defaultRowHeight="22.5" x14ac:dyDescent="0.2"/>
  <cols>
    <col min="1" max="1" width="24.75" style="25" bestFit="1" customWidth="1"/>
    <col min="2" max="2" width="0.875" style="25" customWidth="1"/>
    <col min="3" max="3" width="18" style="25" bestFit="1" customWidth="1"/>
    <col min="4" max="4" width="0.875" style="25" customWidth="1"/>
    <col min="5" max="5" width="21" style="25" customWidth="1"/>
    <col min="6" max="6" width="0.875" style="25" customWidth="1"/>
    <col min="7" max="7" width="21" style="25" customWidth="1"/>
    <col min="8" max="8" width="0.875" style="25" customWidth="1"/>
    <col min="9" max="9" width="18" style="25" bestFit="1" customWidth="1"/>
    <col min="10" max="10" width="0.875" style="25" customWidth="1"/>
    <col min="11" max="11" width="18.25" style="25" bestFit="1" customWidth="1"/>
    <col min="12" max="12" width="0.875" style="25" customWidth="1"/>
    <col min="13" max="13" width="8" style="25" customWidth="1"/>
    <col min="14" max="14" width="18.25" style="25" bestFit="1" customWidth="1"/>
    <col min="15" max="16384" width="9" style="25"/>
  </cols>
  <sheetData>
    <row r="2" spans="1:20" ht="24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</row>
    <row r="3" spans="1:20" ht="24" x14ac:dyDescent="0.2">
      <c r="A3" s="60" t="s">
        <v>1</v>
      </c>
      <c r="B3" s="60" t="s">
        <v>1</v>
      </c>
      <c r="C3" s="60" t="s">
        <v>1</v>
      </c>
      <c r="D3" s="60" t="s">
        <v>1</v>
      </c>
      <c r="E3" s="60" t="s">
        <v>1</v>
      </c>
      <c r="F3" s="60" t="s">
        <v>1</v>
      </c>
      <c r="G3" s="60" t="s">
        <v>1</v>
      </c>
      <c r="H3" s="60" t="s">
        <v>1</v>
      </c>
      <c r="I3" s="60" t="s">
        <v>1</v>
      </c>
      <c r="J3" s="60" t="s">
        <v>1</v>
      </c>
      <c r="K3" s="60" t="s">
        <v>1</v>
      </c>
    </row>
    <row r="4" spans="1:20" ht="24" x14ac:dyDescent="0.2">
      <c r="A4" s="60" t="str">
        <f>+سهام!A4</f>
        <v>برای ماه منتهی به 1404/07/30</v>
      </c>
      <c r="B4" s="60" t="s">
        <v>16</v>
      </c>
      <c r="C4" s="60" t="s">
        <v>16</v>
      </c>
      <c r="D4" s="60" t="s">
        <v>16</v>
      </c>
      <c r="E4" s="60" t="s">
        <v>16</v>
      </c>
      <c r="F4" s="60" t="s">
        <v>16</v>
      </c>
      <c r="G4" s="60" t="s">
        <v>16</v>
      </c>
      <c r="H4" s="60" t="s">
        <v>16</v>
      </c>
      <c r="I4" s="60" t="s">
        <v>16</v>
      </c>
      <c r="J4" s="60" t="s">
        <v>16</v>
      </c>
      <c r="K4" s="60" t="s">
        <v>16</v>
      </c>
    </row>
    <row r="5" spans="1:20" ht="25.5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0" ht="24.75" thickBot="1" x14ac:dyDescent="0.25">
      <c r="A6" s="62" t="s">
        <v>17</v>
      </c>
      <c r="C6" s="43" t="str">
        <f>+سهام!C6</f>
        <v>1404/06/31</v>
      </c>
      <c r="E6" s="62" t="s">
        <v>5</v>
      </c>
      <c r="F6" s="62" t="s">
        <v>5</v>
      </c>
      <c r="G6" s="62" t="s">
        <v>5</v>
      </c>
      <c r="I6" s="62" t="str">
        <f>+سهام!Q6</f>
        <v>1404/07/30</v>
      </c>
      <c r="J6" s="62" t="s">
        <v>4</v>
      </c>
      <c r="K6" s="62" t="s">
        <v>4</v>
      </c>
    </row>
    <row r="7" spans="1:20" ht="24.75" thickBot="1" x14ac:dyDescent="0.25">
      <c r="A7" s="62" t="s">
        <v>17</v>
      </c>
      <c r="C7" s="43" t="s">
        <v>18</v>
      </c>
      <c r="E7" s="43" t="s">
        <v>19</v>
      </c>
      <c r="G7" s="43" t="s">
        <v>20</v>
      </c>
      <c r="I7" s="43" t="s">
        <v>18</v>
      </c>
      <c r="K7" s="43" t="s">
        <v>21</v>
      </c>
    </row>
    <row r="8" spans="1:20" ht="24.75" thickBot="1" x14ac:dyDescent="0.25">
      <c r="A8" s="24" t="s">
        <v>79</v>
      </c>
      <c r="C8" s="26">
        <v>71118760735</v>
      </c>
      <c r="E8" s="26">
        <v>434035767693</v>
      </c>
      <c r="F8" s="26"/>
      <c r="G8" s="26">
        <v>443237379277</v>
      </c>
      <c r="I8" s="26">
        <f>+C8+E8-G8</f>
        <v>61917149151</v>
      </c>
      <c r="K8" s="36">
        <v>3.4381391836719494E-3</v>
      </c>
      <c r="N8" s="26"/>
    </row>
    <row r="9" spans="1:20" s="24" customFormat="1" ht="24.75" thickBot="1" x14ac:dyDescent="0.25">
      <c r="A9" s="24" t="s">
        <v>15</v>
      </c>
      <c r="C9" s="27">
        <f>SUM(C8:C8)</f>
        <v>71118760735</v>
      </c>
      <c r="E9" s="27">
        <f>SUM(E8:E8)</f>
        <v>434035767693</v>
      </c>
      <c r="G9" s="27">
        <f>SUM(G8:G8)</f>
        <v>443237379277</v>
      </c>
      <c r="I9" s="27">
        <f>SUM(I8:I8)</f>
        <v>61917149151</v>
      </c>
      <c r="K9" s="37">
        <f>SUM(K8:K8)</f>
        <v>3.4381391836719494E-3</v>
      </c>
      <c r="N9" s="41"/>
    </row>
    <row r="10" spans="1:20" ht="23.25" thickTop="1" x14ac:dyDescent="0.2"/>
    <row r="11" spans="1:20" x14ac:dyDescent="0.45">
      <c r="C11" s="26"/>
      <c r="I11" s="34"/>
    </row>
    <row r="12" spans="1:20" x14ac:dyDescent="0.2">
      <c r="C12" s="26"/>
      <c r="E12" s="26"/>
    </row>
    <row r="13" spans="1:20" x14ac:dyDescent="0.2">
      <c r="E13" s="26"/>
      <c r="I13" s="26"/>
      <c r="K13" s="26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G16" sqref="G12:G16"/>
    </sheetView>
  </sheetViews>
  <sheetFormatPr defaultRowHeight="18.75" x14ac:dyDescent="0.2"/>
  <cols>
    <col min="1" max="1" width="20.875" style="5" bestFit="1" customWidth="1"/>
    <col min="2" max="2" width="0.875" style="5" customWidth="1"/>
    <col min="3" max="3" width="20.125" style="5" customWidth="1"/>
    <col min="4" max="4" width="0.875" style="5" customWidth="1"/>
    <col min="5" max="5" width="20.125" style="5" customWidth="1"/>
    <col min="6" max="6" width="0.875" style="5" customWidth="1"/>
    <col min="7" max="7" width="29.875" style="5" bestFit="1" customWidth="1"/>
    <col min="8" max="8" width="0.875" style="5" customWidth="1"/>
    <col min="9" max="9" width="8" style="5" customWidth="1"/>
    <col min="10" max="16384" width="9" style="5"/>
  </cols>
  <sheetData>
    <row r="2" spans="1:7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</row>
    <row r="3" spans="1:7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</row>
    <row r="4" spans="1:7" ht="26.25" x14ac:dyDescent="0.2">
      <c r="A4" s="63" t="str">
        <f>+سهام!A4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</row>
    <row r="6" spans="1:7" ht="27" thickBot="1" x14ac:dyDescent="0.25">
      <c r="A6" s="50" t="s">
        <v>27</v>
      </c>
      <c r="C6" s="50" t="s">
        <v>18</v>
      </c>
      <c r="E6" s="50" t="s">
        <v>44</v>
      </c>
      <c r="G6" s="50" t="s">
        <v>13</v>
      </c>
    </row>
    <row r="7" spans="1:7" ht="21" x14ac:dyDescent="0.2">
      <c r="A7" s="4" t="s">
        <v>49</v>
      </c>
      <c r="C7" s="15">
        <f>+'درآمد سرمایه‌گذاری در سهام'!I65</f>
        <v>2323907549376</v>
      </c>
      <c r="E7" s="1">
        <f>+C7/$C$9</f>
        <v>0.99983500622946153</v>
      </c>
      <c r="G7" s="1">
        <v>0.12904207823353314</v>
      </c>
    </row>
    <row r="8" spans="1:7" ht="21.75" thickBot="1" x14ac:dyDescent="0.25">
      <c r="A8" s="4" t="s">
        <v>50</v>
      </c>
      <c r="C8" s="15">
        <f>+'درآمد سپرده بانکی'!C9</f>
        <v>383493543</v>
      </c>
      <c r="E8" s="1">
        <f>+C8/$C$9</f>
        <v>1.6499377053847059E-4</v>
      </c>
      <c r="G8" s="1">
        <v>2.1294652530884313E-5</v>
      </c>
    </row>
    <row r="9" spans="1:7" s="4" customFormat="1" ht="21.75" thickBot="1" x14ac:dyDescent="0.25">
      <c r="A9" s="4" t="s">
        <v>15</v>
      </c>
      <c r="C9" s="13">
        <f>SUM(C7:C8)</f>
        <v>2324291042919</v>
      </c>
      <c r="E9" s="33">
        <f>SUM(E7:E8)</f>
        <v>1</v>
      </c>
      <c r="G9" s="38">
        <f>SUM(G7:G8)</f>
        <v>0.12906337288606404</v>
      </c>
    </row>
    <row r="10" spans="1:7" ht="19.5" thickTop="1" x14ac:dyDescent="0.2"/>
    <row r="11" spans="1:7" x14ac:dyDescent="0.2">
      <c r="C11" s="52"/>
      <c r="G11" s="53"/>
    </row>
    <row r="12" spans="1:7" x14ac:dyDescent="0.45">
      <c r="C12" s="54"/>
      <c r="E12" s="6"/>
      <c r="G12" s="57"/>
    </row>
    <row r="13" spans="1:7" x14ac:dyDescent="0.2">
      <c r="C13" s="54"/>
      <c r="E13" s="6"/>
      <c r="G13" s="6"/>
    </row>
    <row r="14" spans="1:7" x14ac:dyDescent="0.2">
      <c r="C14" s="55"/>
      <c r="E14" s="6"/>
      <c r="G14" s="52"/>
    </row>
    <row r="15" spans="1:7" x14ac:dyDescent="0.2">
      <c r="C15" s="6"/>
      <c r="E15" s="6"/>
      <c r="G15" s="6"/>
    </row>
    <row r="16" spans="1:7" x14ac:dyDescent="0.2">
      <c r="C16" s="18"/>
      <c r="E16" s="6"/>
      <c r="G16" s="6"/>
    </row>
    <row r="17" spans="3:5" x14ac:dyDescent="0.2">
      <c r="C17" s="6"/>
      <c r="E17" s="6"/>
    </row>
    <row r="18" spans="3:5" x14ac:dyDescent="0.2">
      <c r="C18" s="6"/>
    </row>
    <row r="19" spans="3:5" x14ac:dyDescent="0.2">
      <c r="C19" s="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W67"/>
  <sheetViews>
    <sheetView rightToLeft="1" topLeftCell="A40" zoomScale="85" zoomScaleNormal="85" workbookViewId="0">
      <selection activeCell="I27" sqref="I27"/>
    </sheetView>
  </sheetViews>
  <sheetFormatPr defaultRowHeight="18.75" x14ac:dyDescent="0.45"/>
  <cols>
    <col min="1" max="1" width="35.25" style="28" bestFit="1" customWidth="1"/>
    <col min="2" max="2" width="0.875" style="28" customWidth="1"/>
    <col min="3" max="3" width="19.25" style="28" customWidth="1"/>
    <col min="4" max="4" width="0.875" style="28" customWidth="1"/>
    <col min="5" max="5" width="19.25" style="28" customWidth="1"/>
    <col min="6" max="6" width="0.875" style="28" customWidth="1"/>
    <col min="7" max="7" width="19.25" style="28" customWidth="1"/>
    <col min="8" max="8" width="0.875" style="28" customWidth="1"/>
    <col min="9" max="9" width="19.25" style="28" customWidth="1"/>
    <col min="10" max="10" width="0.875" style="28" customWidth="1"/>
    <col min="11" max="11" width="20.125" style="28" customWidth="1"/>
    <col min="12" max="12" width="0.875" style="28" customWidth="1"/>
    <col min="13" max="13" width="19.25" style="28" customWidth="1"/>
    <col min="14" max="14" width="0.875" style="28" customWidth="1"/>
    <col min="15" max="15" width="20.125" style="28" customWidth="1"/>
    <col min="16" max="16" width="0.875" style="28" customWidth="1"/>
    <col min="17" max="17" width="19.25" style="28" customWidth="1"/>
    <col min="18" max="18" width="0.875" style="28" customWidth="1"/>
    <col min="19" max="19" width="20.125" style="28" customWidth="1"/>
    <col min="20" max="20" width="0.875" style="28" customWidth="1"/>
    <col min="21" max="21" width="20.125" style="28" customWidth="1"/>
    <col min="22" max="22" width="0.875" style="28" customWidth="1"/>
    <col min="23" max="23" width="8" style="28" customWidth="1"/>
    <col min="24" max="16384" width="9" style="28"/>
  </cols>
  <sheetData>
    <row r="2" spans="1:23" ht="26.25" x14ac:dyDescent="0.45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  <c r="R2" s="63" t="s">
        <v>0</v>
      </c>
      <c r="S2" s="63" t="s">
        <v>0</v>
      </c>
      <c r="T2" s="63" t="s">
        <v>0</v>
      </c>
      <c r="U2" s="63" t="s">
        <v>0</v>
      </c>
    </row>
    <row r="3" spans="1:23" ht="26.25" x14ac:dyDescent="0.45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  <c r="N3" s="63" t="s">
        <v>23</v>
      </c>
      <c r="O3" s="63" t="s">
        <v>23</v>
      </c>
      <c r="P3" s="63" t="s">
        <v>23</v>
      </c>
      <c r="Q3" s="63" t="s">
        <v>23</v>
      </c>
      <c r="R3" s="63" t="s">
        <v>23</v>
      </c>
      <c r="S3" s="63" t="s">
        <v>23</v>
      </c>
      <c r="T3" s="63" t="s">
        <v>23</v>
      </c>
      <c r="U3" s="63" t="s">
        <v>23</v>
      </c>
    </row>
    <row r="4" spans="1:23" ht="26.25" x14ac:dyDescent="0.45">
      <c r="A4" s="63" t="str">
        <f>+سهام!A4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  <c r="R4" s="63" t="s">
        <v>2</v>
      </c>
      <c r="S4" s="63" t="s">
        <v>2</v>
      </c>
      <c r="T4" s="63" t="s">
        <v>2</v>
      </c>
      <c r="U4" s="63" t="s">
        <v>2</v>
      </c>
    </row>
    <row r="6" spans="1:23" ht="27" thickBot="1" x14ac:dyDescent="0.5">
      <c r="A6" s="64" t="s">
        <v>3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H6" s="64" t="s">
        <v>25</v>
      </c>
      <c r="I6" s="64" t="s">
        <v>25</v>
      </c>
      <c r="J6" s="64" t="s">
        <v>25</v>
      </c>
      <c r="K6" s="64" t="s">
        <v>25</v>
      </c>
      <c r="M6" s="64" t="s">
        <v>26</v>
      </c>
      <c r="N6" s="64" t="s">
        <v>26</v>
      </c>
      <c r="O6" s="64" t="s">
        <v>26</v>
      </c>
      <c r="P6" s="64" t="s">
        <v>26</v>
      </c>
      <c r="Q6" s="64" t="s">
        <v>26</v>
      </c>
      <c r="R6" s="64" t="s">
        <v>26</v>
      </c>
      <c r="S6" s="64" t="s">
        <v>26</v>
      </c>
      <c r="T6" s="64" t="s">
        <v>26</v>
      </c>
      <c r="U6" s="64" t="s">
        <v>26</v>
      </c>
    </row>
    <row r="7" spans="1:23" ht="27" thickBot="1" x14ac:dyDescent="0.5">
      <c r="A7" s="64" t="s">
        <v>3</v>
      </c>
      <c r="C7" s="44" t="s">
        <v>41</v>
      </c>
      <c r="E7" s="44" t="s">
        <v>42</v>
      </c>
      <c r="G7" s="44" t="s">
        <v>43</v>
      </c>
      <c r="I7" s="44" t="s">
        <v>18</v>
      </c>
      <c r="K7" s="44" t="s">
        <v>44</v>
      </c>
      <c r="M7" s="44" t="s">
        <v>41</v>
      </c>
      <c r="O7" s="44" t="s">
        <v>42</v>
      </c>
      <c r="Q7" s="44" t="s">
        <v>43</v>
      </c>
      <c r="S7" s="44" t="s">
        <v>18</v>
      </c>
      <c r="U7" s="44" t="s">
        <v>44</v>
      </c>
    </row>
    <row r="8" spans="1:23" ht="21" x14ac:dyDescent="0.55000000000000004">
      <c r="A8" s="29" t="s">
        <v>99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10020941558</v>
      </c>
      <c r="F8" s="15"/>
      <c r="G8" s="15">
        <f>IFERROR(VLOOKUP(A8,'درآمد ناشی از فروش'!A:Q,9,0),0)</f>
        <v>0</v>
      </c>
      <c r="H8" s="15"/>
      <c r="I8" s="15">
        <f>+G8+E8+C8</f>
        <v>10020941558</v>
      </c>
      <c r="J8" s="5"/>
      <c r="K8" s="1">
        <f t="shared" ref="K8:K39" si="0">+I8/$I$65</f>
        <v>4.3121085263012103E-3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74555805147</v>
      </c>
      <c r="P8" s="15"/>
      <c r="Q8" s="15">
        <f>IFERROR(VLOOKUP(A8,'درآمد ناشی از فروش'!A:Q,17,0),0)</f>
        <v>44175964489</v>
      </c>
      <c r="R8" s="15"/>
      <c r="S8" s="15">
        <f>+Q8+O8+M8</f>
        <v>138231769636</v>
      </c>
      <c r="T8" s="5"/>
      <c r="U8" s="1">
        <f>+S8/$S$65</f>
        <v>2.0358536683133501E-2</v>
      </c>
    </row>
    <row r="9" spans="1:23" ht="21" x14ac:dyDescent="0.55000000000000004">
      <c r="A9" s="29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62972050747</v>
      </c>
      <c r="F9" s="15"/>
      <c r="G9" s="15">
        <f>IFERROR(VLOOKUP(A9,'درآمد ناشی از فروش'!A:Q,9,0),0)</f>
        <v>0</v>
      </c>
      <c r="H9" s="15"/>
      <c r="I9" s="15">
        <f t="shared" ref="I9:I64" si="1">+G9+E9+C9</f>
        <v>62972050747</v>
      </c>
      <c r="J9" s="5"/>
      <c r="K9" s="1">
        <f t="shared" si="0"/>
        <v>2.7097485338394307E-2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89705468406</v>
      </c>
      <c r="P9" s="15"/>
      <c r="Q9" s="15">
        <f>IFERROR(VLOOKUP(A9,'درآمد ناشی از فروش'!A:Q,17,0),0)</f>
        <v>16465270547</v>
      </c>
      <c r="R9" s="15"/>
      <c r="S9" s="15">
        <f t="shared" ref="S9:S64" si="2">+Q9+O9+M9</f>
        <v>154376382473</v>
      </c>
      <c r="T9" s="5"/>
      <c r="U9" s="1">
        <f t="shared" ref="U9:U64" si="3">+S9/$S$65</f>
        <v>2.273628742409959E-2</v>
      </c>
    </row>
    <row r="10" spans="1:23" ht="21" x14ac:dyDescent="0.55000000000000004">
      <c r="A10" s="29" t="s">
        <v>119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70095626210</v>
      </c>
      <c r="F10" s="15"/>
      <c r="G10" s="15">
        <f>IFERROR(VLOOKUP(A10,'درآمد ناشی از فروش'!A:Q,9,0),0)</f>
        <v>0</v>
      </c>
      <c r="H10" s="15"/>
      <c r="I10" s="15">
        <f t="shared" si="1"/>
        <v>70095626210</v>
      </c>
      <c r="J10" s="5"/>
      <c r="K10" s="1">
        <f t="shared" si="0"/>
        <v>3.0162829080193663E-2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45929639636</v>
      </c>
      <c r="P10" s="15"/>
      <c r="Q10" s="15">
        <f>IFERROR(VLOOKUP(A10,'درآمد ناشی از فروش'!A:Q,17,0),0)</f>
        <v>-1953988772</v>
      </c>
      <c r="R10" s="15"/>
      <c r="S10" s="15">
        <f t="shared" si="2"/>
        <v>85329248214</v>
      </c>
      <c r="T10" s="5"/>
      <c r="U10" s="1">
        <f t="shared" si="3"/>
        <v>1.2567144546317851E-2</v>
      </c>
    </row>
    <row r="11" spans="1:23" s="4" customFormat="1" ht="21" x14ac:dyDescent="0.55000000000000004">
      <c r="A11" s="29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70359208</v>
      </c>
      <c r="F11" s="9"/>
      <c r="G11" s="15">
        <f>IFERROR(VLOOKUP(A11,'درآمد ناشی از فروش'!A:Q,9,0),0)</f>
        <v>0</v>
      </c>
      <c r="H11" s="9"/>
      <c r="I11" s="15">
        <f t="shared" si="1"/>
        <v>70359208</v>
      </c>
      <c r="K11" s="1">
        <f t="shared" si="0"/>
        <v>3.0276250885665561E-5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105824825</v>
      </c>
      <c r="P11" s="9"/>
      <c r="Q11" s="15">
        <f>IFERROR(VLOOKUP(A11,'درآمد ناشی از فروش'!A:Q,17,0),0)</f>
        <v>13250287419</v>
      </c>
      <c r="R11" s="9"/>
      <c r="S11" s="15">
        <f t="shared" si="2"/>
        <v>21114112244</v>
      </c>
      <c r="T11" s="5"/>
      <c r="U11" s="1">
        <f t="shared" si="3"/>
        <v>3.1096500448716301E-3</v>
      </c>
      <c r="W11" s="28"/>
    </row>
    <row r="12" spans="1:23" ht="21" x14ac:dyDescent="0.55000000000000004">
      <c r="A12" s="29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26352265500</v>
      </c>
      <c r="F12" s="15"/>
      <c r="G12" s="15">
        <f>IFERROR(VLOOKUP(A12,'درآمد ناشی از فروش'!A:Q,9,0),0)</f>
        <v>0</v>
      </c>
      <c r="H12" s="15"/>
      <c r="I12" s="15">
        <f t="shared" si="1"/>
        <v>26352265500</v>
      </c>
      <c r="J12" s="5"/>
      <c r="K12" s="1">
        <f t="shared" si="0"/>
        <v>1.1339635910678087E-2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85967189462</v>
      </c>
      <c r="P12" s="15"/>
      <c r="Q12" s="15">
        <f>IFERROR(VLOOKUP(A12,'درآمد ناشی از فروش'!A:Q,17,0),0)</f>
        <v>0</v>
      </c>
      <c r="R12" s="15"/>
      <c r="S12" s="15">
        <f t="shared" si="2"/>
        <v>85967189462</v>
      </c>
      <c r="T12" s="5"/>
      <c r="U12" s="1">
        <f t="shared" si="3"/>
        <v>1.2661099433340504E-2</v>
      </c>
    </row>
    <row r="13" spans="1:23" ht="21" x14ac:dyDescent="0.55000000000000004">
      <c r="A13" s="29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5373004547</v>
      </c>
      <c r="F13" s="15"/>
      <c r="G13" s="15">
        <f>IFERROR(VLOOKUP(A13,'درآمد ناشی از فروش'!A:Q,9,0),0)</f>
        <v>0</v>
      </c>
      <c r="H13" s="15"/>
      <c r="I13" s="15">
        <f t="shared" si="1"/>
        <v>5373004547</v>
      </c>
      <c r="J13" s="5"/>
      <c r="K13" s="1">
        <f t="shared" si="0"/>
        <v>2.3120560662762695E-3</v>
      </c>
      <c r="L13" s="5"/>
      <c r="M13" s="15">
        <f>IFERROR(VLOOKUP(A13,'درآمد سود سهام'!A:S,19,0),0)</f>
        <v>14011209600</v>
      </c>
      <c r="N13" s="15"/>
      <c r="O13" s="15">
        <f>IFERROR(VLOOKUP(A13,'درآمد ناشی از تغییر قیمت اوراق'!A:Q,17,0),0)</f>
        <v>19887579330</v>
      </c>
      <c r="P13" s="15"/>
      <c r="Q13" s="15">
        <f>IFERROR(VLOOKUP(A13,'درآمد ناشی از فروش'!A:Q,17,0),0)</f>
        <v>9049601964</v>
      </c>
      <c r="R13" s="15"/>
      <c r="S13" s="15">
        <f t="shared" si="2"/>
        <v>42948390894</v>
      </c>
      <c r="T13" s="5"/>
      <c r="U13" s="1">
        <f t="shared" si="3"/>
        <v>6.325364956257803E-3</v>
      </c>
    </row>
    <row r="14" spans="1:23" ht="21" x14ac:dyDescent="0.55000000000000004">
      <c r="A14" s="29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183242694697</v>
      </c>
      <c r="F14" s="15"/>
      <c r="G14" s="15">
        <f>IFERROR(VLOOKUP(A14,'درآمد ناشی از فروش'!A:Q,9,0),0)</f>
        <v>0</v>
      </c>
      <c r="H14" s="15"/>
      <c r="I14" s="15">
        <f t="shared" si="1"/>
        <v>183242694697</v>
      </c>
      <c r="J14" s="5"/>
      <c r="K14" s="1">
        <f t="shared" si="0"/>
        <v>7.8851112104783641E-2</v>
      </c>
      <c r="L14" s="5"/>
      <c r="M14" s="15">
        <f>IFERROR(VLOOKUP(A14,'درآمد سود سهام'!A:S,19,0),0)</f>
        <v>194980645161</v>
      </c>
      <c r="N14" s="15"/>
      <c r="O14" s="15">
        <f>IFERROR(VLOOKUP(A14,'درآمد ناشی از تغییر قیمت اوراق'!A:Q,17,0),0)</f>
        <v>258502675811</v>
      </c>
      <c r="P14" s="15"/>
      <c r="Q14" s="15">
        <f>IFERROR(VLOOKUP(A14,'درآمد ناشی از فروش'!A:Q,17,0),0)</f>
        <v>-14167</v>
      </c>
      <c r="R14" s="15"/>
      <c r="S14" s="15">
        <f t="shared" si="2"/>
        <v>453483306805</v>
      </c>
      <c r="T14" s="5"/>
      <c r="U14" s="1">
        <f t="shared" si="3"/>
        <v>6.6788239498699872E-2</v>
      </c>
    </row>
    <row r="15" spans="1:23" ht="21" x14ac:dyDescent="0.55000000000000004">
      <c r="A15" s="29" t="s">
        <v>100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11275519349</v>
      </c>
      <c r="F15" s="15"/>
      <c r="G15" s="15">
        <f>IFERROR(VLOOKUP(A15,'درآمد ناشی از فروش'!A:Q,9,0),0)</f>
        <v>0</v>
      </c>
      <c r="H15" s="15"/>
      <c r="I15" s="15">
        <f t="shared" si="1"/>
        <v>11275519349</v>
      </c>
      <c r="J15" s="5"/>
      <c r="K15" s="1">
        <f t="shared" si="0"/>
        <v>4.8519655405515711E-3</v>
      </c>
      <c r="L15" s="5"/>
      <c r="M15" s="15">
        <f>IFERROR(VLOOKUP(A15,'درآمد سود سهام'!A:S,19,0),0)</f>
        <v>6002700000</v>
      </c>
      <c r="N15" s="15"/>
      <c r="O15" s="15">
        <f>IFERROR(VLOOKUP(A15,'درآمد ناشی از تغییر قیمت اوراق'!A:Q,17,0),0)</f>
        <v>1967514856</v>
      </c>
      <c r="P15" s="15"/>
      <c r="Q15" s="15">
        <f>IFERROR(VLOOKUP(A15,'درآمد ناشی از فروش'!A:Q,17,0),0)</f>
        <v>-174435349</v>
      </c>
      <c r="R15" s="15"/>
      <c r="S15" s="15">
        <f t="shared" si="2"/>
        <v>7795779507</v>
      </c>
      <c r="T15" s="5"/>
      <c r="U15" s="1">
        <f t="shared" si="3"/>
        <v>1.1481489637643078E-3</v>
      </c>
    </row>
    <row r="16" spans="1:23" ht="21" x14ac:dyDescent="0.55000000000000004">
      <c r="A16" s="29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119618969852</v>
      </c>
      <c r="F16" s="15"/>
      <c r="G16" s="15">
        <f>IFERROR(VLOOKUP(A16,'درآمد ناشی از فروش'!A:Q,9,0),0)</f>
        <v>0</v>
      </c>
      <c r="H16" s="15"/>
      <c r="I16" s="15">
        <f t="shared" si="1"/>
        <v>119618969852</v>
      </c>
      <c r="J16" s="5"/>
      <c r="K16" s="1">
        <f t="shared" si="0"/>
        <v>5.1473205069676405E-2</v>
      </c>
      <c r="L16" s="5"/>
      <c r="M16" s="15">
        <f>IFERROR(VLOOKUP(A16,'درآمد سود سهام'!A:S,19,0),0)</f>
        <v>82144824960</v>
      </c>
      <c r="N16" s="15"/>
      <c r="O16" s="15">
        <f>IFERROR(VLOOKUP(A16,'درآمد ناشی از تغییر قیمت اوراق'!A:Q,17,0),0)</f>
        <v>118390814024</v>
      </c>
      <c r="P16" s="15"/>
      <c r="Q16" s="15">
        <f>IFERROR(VLOOKUP(A16,'درآمد ناشی از فروش'!A:Q,17,0),0)</f>
        <v>0</v>
      </c>
      <c r="R16" s="15"/>
      <c r="S16" s="15">
        <f t="shared" si="2"/>
        <v>200535638984</v>
      </c>
      <c r="T16" s="5"/>
      <c r="U16" s="1">
        <f t="shared" si="3"/>
        <v>2.9534543132030751E-2</v>
      </c>
    </row>
    <row r="17" spans="1:21" ht="21" x14ac:dyDescent="0.55000000000000004">
      <c r="A17" s="29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15103790534</v>
      </c>
      <c r="F17" s="15"/>
      <c r="G17" s="15">
        <f>IFERROR(VLOOKUP(A17,'درآمد ناشی از فروش'!A:Q,9,0),0)</f>
        <v>0</v>
      </c>
      <c r="H17" s="15"/>
      <c r="I17" s="15">
        <f t="shared" si="1"/>
        <v>15103790534</v>
      </c>
      <c r="J17" s="5"/>
      <c r="K17" s="1">
        <f t="shared" si="0"/>
        <v>6.4993078309227787E-3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-5726751437</v>
      </c>
      <c r="P17" s="15"/>
      <c r="Q17" s="15">
        <f>IFERROR(VLOOKUP(A17,'درآمد ناشی از فروش'!A:Q,17,0),0)</f>
        <v>-1897484571</v>
      </c>
      <c r="R17" s="15"/>
      <c r="S17" s="15">
        <f t="shared" si="2"/>
        <v>11790263992</v>
      </c>
      <c r="T17" s="5"/>
      <c r="U17" s="1">
        <f t="shared" si="3"/>
        <v>1.7364497511464098E-3</v>
      </c>
    </row>
    <row r="18" spans="1:21" ht="21" x14ac:dyDescent="0.55000000000000004">
      <c r="A18" s="29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208750500000</v>
      </c>
      <c r="F18" s="15"/>
      <c r="G18" s="15">
        <f>IFERROR(VLOOKUP(A18,'درآمد ناشی از فروش'!A:Q,9,0),0)</f>
        <v>0</v>
      </c>
      <c r="H18" s="15"/>
      <c r="I18" s="15">
        <f t="shared" si="1"/>
        <v>208750500000</v>
      </c>
      <c r="J18" s="5"/>
      <c r="K18" s="1">
        <f t="shared" si="0"/>
        <v>8.9827368587038797E-2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610464862652</v>
      </c>
      <c r="P18" s="15"/>
      <c r="Q18" s="15">
        <f>IFERROR(VLOOKUP(A18,'درآمد ناشی از فروش'!A:Q,17,0),0)</f>
        <v>50516403712</v>
      </c>
      <c r="R18" s="15"/>
      <c r="S18" s="15">
        <f t="shared" si="2"/>
        <v>766806266364</v>
      </c>
      <c r="T18" s="5"/>
      <c r="U18" s="1">
        <f t="shared" si="3"/>
        <v>0.11293390472925345</v>
      </c>
    </row>
    <row r="19" spans="1:21" ht="21" x14ac:dyDescent="0.55000000000000004">
      <c r="A19" s="29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6702721136</v>
      </c>
      <c r="F19" s="15"/>
      <c r="G19" s="15">
        <f>IFERROR(VLOOKUP(A19,'درآمد ناشی از فروش'!A:Q,9,0),0)</f>
        <v>0</v>
      </c>
      <c r="H19" s="15"/>
      <c r="I19" s="15">
        <f t="shared" si="1"/>
        <v>6702721136</v>
      </c>
      <c r="J19" s="5"/>
      <c r="K19" s="1">
        <f t="shared" si="0"/>
        <v>2.8842460354327648E-3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42219439033</v>
      </c>
      <c r="P19" s="15"/>
      <c r="Q19" s="15">
        <f>IFERROR(VLOOKUP(A19,'درآمد ناشی از فروش'!A:Q,17,0),0)</f>
        <v>25931589870</v>
      </c>
      <c r="R19" s="15"/>
      <c r="S19" s="15">
        <f t="shared" si="2"/>
        <v>138012130759</v>
      </c>
      <c r="T19" s="5"/>
      <c r="U19" s="1">
        <f t="shared" si="3"/>
        <v>2.0326188648045609E-2</v>
      </c>
    </row>
    <row r="20" spans="1:21" ht="21" x14ac:dyDescent="0.55000000000000004">
      <c r="A20" s="29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0</v>
      </c>
      <c r="H20" s="15"/>
      <c r="I20" s="15">
        <f t="shared" si="1"/>
        <v>0</v>
      </c>
      <c r="J20" s="5"/>
      <c r="K20" s="1">
        <f t="shared" si="0"/>
        <v>0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2"/>
        <v>638180151</v>
      </c>
      <c r="T20" s="5"/>
      <c r="U20" s="1">
        <f t="shared" si="3"/>
        <v>9.3990072244561177E-5</v>
      </c>
    </row>
    <row r="21" spans="1:21" ht="21" x14ac:dyDescent="0.55000000000000004">
      <c r="A21" s="29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149604430038</v>
      </c>
      <c r="F21" s="15"/>
      <c r="G21" s="15">
        <f>IFERROR(VLOOKUP(A21,'درآمد ناشی از فروش'!A:Q,9,0),0)</f>
        <v>0</v>
      </c>
      <c r="H21" s="15"/>
      <c r="I21" s="15">
        <f t="shared" si="1"/>
        <v>149604430038</v>
      </c>
      <c r="J21" s="5"/>
      <c r="K21" s="1">
        <f t="shared" si="0"/>
        <v>6.4376239957639789E-2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222660469183</v>
      </c>
      <c r="P21" s="15"/>
      <c r="Q21" s="15">
        <f>IFERROR(VLOOKUP(A21,'درآمد ناشی از فروش'!A:Q,17,0),0)</f>
        <v>20422231660</v>
      </c>
      <c r="R21" s="15"/>
      <c r="S21" s="15">
        <f t="shared" si="2"/>
        <v>340582700843</v>
      </c>
      <c r="T21" s="5"/>
      <c r="U21" s="1">
        <f t="shared" si="3"/>
        <v>5.0160432923714256E-2</v>
      </c>
    </row>
    <row r="22" spans="1:21" ht="21" x14ac:dyDescent="0.55000000000000004">
      <c r="A22" s="29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-2321325143</v>
      </c>
      <c r="F22" s="15"/>
      <c r="G22" s="15">
        <f>IFERROR(VLOOKUP(A22,'درآمد ناشی از فروش'!A:Q,9,0),0)</f>
        <v>0</v>
      </c>
      <c r="H22" s="15"/>
      <c r="I22" s="15">
        <f t="shared" si="1"/>
        <v>-2321325143</v>
      </c>
      <c r="J22" s="5"/>
      <c r="K22" s="1">
        <f t="shared" si="0"/>
        <v>-9.9888876544306014E-4</v>
      </c>
      <c r="L22" s="5"/>
      <c r="M22" s="15">
        <f>IFERROR(VLOOKUP(A22,'درآمد سود سهام'!A:S,19,0),0)</f>
        <v>8580000000</v>
      </c>
      <c r="N22" s="15"/>
      <c r="O22" s="15">
        <f>IFERROR(VLOOKUP(A22,'درآمد ناشی از تغییر قیمت اوراق'!A:Q,17,0),0)</f>
        <v>4153950251</v>
      </c>
      <c r="P22" s="15"/>
      <c r="Q22" s="15">
        <f>IFERROR(VLOOKUP(A22,'درآمد ناشی از فروش'!A:Q,17,0),0)</f>
        <v>2016608551</v>
      </c>
      <c r="R22" s="15"/>
      <c r="S22" s="15">
        <f t="shared" si="2"/>
        <v>14750558802</v>
      </c>
      <c r="T22" s="5"/>
      <c r="U22" s="1">
        <f t="shared" si="3"/>
        <v>2.172436866416467E-3</v>
      </c>
    </row>
    <row r="23" spans="1:21" ht="21" x14ac:dyDescent="0.55000000000000004">
      <c r="A23" s="29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71960273559</v>
      </c>
      <c r="F23" s="15"/>
      <c r="G23" s="15">
        <f>IFERROR(VLOOKUP(A23,'درآمد ناشی از فروش'!A:Q,9,0),0)</f>
        <v>36236084790</v>
      </c>
      <c r="H23" s="15"/>
      <c r="I23" s="15">
        <f t="shared" si="1"/>
        <v>108196358349</v>
      </c>
      <c r="J23" s="5"/>
      <c r="K23" s="1">
        <f t="shared" si="0"/>
        <v>4.6557944345958238E-2</v>
      </c>
      <c r="L23" s="5"/>
      <c r="M23" s="15">
        <f>IFERROR(VLOOKUP(A23,'درآمد سود سهام'!A:S,19,0),0)</f>
        <v>129587674500</v>
      </c>
      <c r="N23" s="15"/>
      <c r="O23" s="15">
        <f>IFERROR(VLOOKUP(A23,'درآمد ناشی از تغییر قیمت اوراق'!A:Q,17,0),0)</f>
        <v>354816207019</v>
      </c>
      <c r="P23" s="15"/>
      <c r="Q23" s="15">
        <f>IFERROR(VLOOKUP(A23,'درآمد ناشی از فروش'!A:Q,17,0),0)</f>
        <v>115155353137</v>
      </c>
      <c r="R23" s="15"/>
      <c r="S23" s="15">
        <f t="shared" si="2"/>
        <v>599559234656</v>
      </c>
      <c r="T23" s="5"/>
      <c r="U23" s="1">
        <f t="shared" si="3"/>
        <v>8.8302050278293978E-2</v>
      </c>
    </row>
    <row r="24" spans="1:21" ht="21" x14ac:dyDescent="0.55000000000000004">
      <c r="A24" s="29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99173618596</v>
      </c>
      <c r="F24" s="15"/>
      <c r="G24" s="15">
        <f>IFERROR(VLOOKUP(A24,'درآمد ناشی از فروش'!A:Q,9,0),0)</f>
        <v>0</v>
      </c>
      <c r="H24" s="15"/>
      <c r="I24" s="15">
        <f t="shared" si="1"/>
        <v>99173618596</v>
      </c>
      <c r="J24" s="5"/>
      <c r="K24" s="1">
        <f t="shared" si="0"/>
        <v>4.2675371755915778E-2</v>
      </c>
      <c r="L24" s="5"/>
      <c r="M24" s="15">
        <f>IFERROR(VLOOKUP(A24,'درآمد سود سهام'!A:S,19,0),0)</f>
        <v>41612963250</v>
      </c>
      <c r="N24" s="15"/>
      <c r="O24" s="15">
        <f>IFERROR(VLOOKUP(A24,'درآمد ناشی از تغییر قیمت اوراق'!A:Q,17,0),0)</f>
        <v>200107417402</v>
      </c>
      <c r="P24" s="15"/>
      <c r="Q24" s="15">
        <f>IFERROR(VLOOKUP(A24,'درآمد ناشی از فروش'!A:Q,17,0),0)</f>
        <v>10142355378</v>
      </c>
      <c r="R24" s="15"/>
      <c r="S24" s="15">
        <f t="shared" si="2"/>
        <v>251862736030</v>
      </c>
      <c r="T24" s="5"/>
      <c r="U24" s="1">
        <f t="shared" si="3"/>
        <v>3.7093909483205692E-2</v>
      </c>
    </row>
    <row r="25" spans="1:21" ht="21" x14ac:dyDescent="0.55000000000000004">
      <c r="A25" s="29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117234252361</v>
      </c>
      <c r="F25" s="15"/>
      <c r="G25" s="15">
        <f>IFERROR(VLOOKUP(A25,'درآمد ناشی از فروش'!A:Q,9,0),0)</f>
        <v>0</v>
      </c>
      <c r="H25" s="15"/>
      <c r="I25" s="15">
        <f t="shared" si="1"/>
        <v>117234252361</v>
      </c>
      <c r="J25" s="5"/>
      <c r="K25" s="1">
        <f t="shared" si="0"/>
        <v>5.0447037960902941E-2</v>
      </c>
      <c r="L25" s="5"/>
      <c r="M25" s="15">
        <f>IFERROR(VLOOKUP(A25,'درآمد سود سهام'!A:S,19,0),0)</f>
        <v>104453468880</v>
      </c>
      <c r="N25" s="15"/>
      <c r="O25" s="15">
        <f>IFERROR(VLOOKUP(A25,'درآمد ناشی از تغییر قیمت اوراق'!A:Q,17,0),0)</f>
        <v>204476786924</v>
      </c>
      <c r="P25" s="15"/>
      <c r="Q25" s="15">
        <f>IFERROR(VLOOKUP(A25,'درآمد ناشی از فروش'!A:Q,17,0),0)</f>
        <v>13156055765</v>
      </c>
      <c r="R25" s="15"/>
      <c r="S25" s="15">
        <f t="shared" si="2"/>
        <v>322086311569</v>
      </c>
      <c r="T25" s="5"/>
      <c r="U25" s="1">
        <f t="shared" si="3"/>
        <v>4.7436316604203742E-2</v>
      </c>
    </row>
    <row r="26" spans="1:21" ht="21" x14ac:dyDescent="0.55000000000000004">
      <c r="A26" s="29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131924836848</v>
      </c>
      <c r="F26" s="15"/>
      <c r="G26" s="15">
        <f>IFERROR(VLOOKUP(A26,'درآمد ناشی از فروش'!A:Q,9,0),0)</f>
        <v>0</v>
      </c>
      <c r="H26" s="15"/>
      <c r="I26" s="15">
        <f t="shared" si="1"/>
        <v>131924836848</v>
      </c>
      <c r="J26" s="5"/>
      <c r="K26" s="1">
        <f t="shared" si="0"/>
        <v>5.6768539214661774E-2</v>
      </c>
      <c r="L26" s="5"/>
      <c r="M26" s="15">
        <f>IFERROR(VLOOKUP(A26,'درآمد سود سهام'!A:S,19,0),0)</f>
        <v>15514756200</v>
      </c>
      <c r="N26" s="15"/>
      <c r="O26" s="15">
        <f>IFERROR(VLOOKUP(A26,'درآمد ناشی از تغییر قیمت اوراق'!A:Q,17,0),0)</f>
        <v>204872689847</v>
      </c>
      <c r="P26" s="15"/>
      <c r="Q26" s="15">
        <f>IFERROR(VLOOKUP(A26,'درآمد ناشی از فروش'!A:Q,17,0),0)</f>
        <v>46810335</v>
      </c>
      <c r="R26" s="15"/>
      <c r="S26" s="15">
        <f t="shared" si="2"/>
        <v>220434256382</v>
      </c>
      <c r="T26" s="5"/>
      <c r="U26" s="1">
        <f t="shared" si="3"/>
        <v>3.2465177191824478E-2</v>
      </c>
    </row>
    <row r="27" spans="1:21" ht="21" x14ac:dyDescent="0.55000000000000004">
      <c r="A27" s="29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41760166387</v>
      </c>
      <c r="F27" s="15"/>
      <c r="G27" s="15">
        <f>IFERROR(VLOOKUP(A27,'درآمد ناشی از فروش'!A:Q,9,0),0)</f>
        <v>0</v>
      </c>
      <c r="H27" s="15"/>
      <c r="I27" s="15">
        <f t="shared" si="1"/>
        <v>41760166387</v>
      </c>
      <c r="J27" s="5"/>
      <c r="K27" s="1">
        <f t="shared" si="0"/>
        <v>1.7969805381549346E-2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57110321562</v>
      </c>
      <c r="P27" s="15"/>
      <c r="Q27" s="15">
        <f>IFERROR(VLOOKUP(A27,'درآمد ناشی از فروش'!A:Q,17,0),0)</f>
        <v>205245694</v>
      </c>
      <c r="R27" s="15"/>
      <c r="S27" s="15">
        <f t="shared" si="2"/>
        <v>94245684376</v>
      </c>
      <c r="T27" s="5"/>
      <c r="U27" s="1">
        <f t="shared" si="3"/>
        <v>1.3880341889916208E-2</v>
      </c>
    </row>
    <row r="28" spans="1:21" ht="21" x14ac:dyDescent="0.55000000000000004">
      <c r="A28" s="29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77436495000</v>
      </c>
      <c r="F28" s="15"/>
      <c r="G28" s="15">
        <f>IFERROR(VLOOKUP(A28,'درآمد ناشی از فروش'!A:Q,9,0),0)</f>
        <v>0</v>
      </c>
      <c r="H28" s="15"/>
      <c r="I28" s="15">
        <f t="shared" si="1"/>
        <v>77436495000</v>
      </c>
      <c r="J28" s="5"/>
      <c r="K28" s="1">
        <f t="shared" si="0"/>
        <v>3.3321676252049154E-2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264909708190</v>
      </c>
      <c r="P28" s="15"/>
      <c r="Q28" s="15">
        <f>IFERROR(VLOOKUP(A28,'درآمد ناشی از فروش'!A:Q,17,0),0)</f>
        <v>0</v>
      </c>
      <c r="R28" s="15"/>
      <c r="S28" s="15">
        <f t="shared" si="2"/>
        <v>264909708190</v>
      </c>
      <c r="T28" s="5"/>
      <c r="U28" s="1">
        <f t="shared" si="3"/>
        <v>3.9015445046431285E-2</v>
      </c>
    </row>
    <row r="29" spans="1:21" ht="21" x14ac:dyDescent="0.55000000000000004">
      <c r="A29" s="29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28946736000</v>
      </c>
      <c r="F29" s="15"/>
      <c r="G29" s="15">
        <f>IFERROR(VLOOKUP(A29,'درآمد ناشی از فروش'!A:Q,9,0),0)</f>
        <v>0</v>
      </c>
      <c r="H29" s="15"/>
      <c r="I29" s="15">
        <f t="shared" si="1"/>
        <v>28946736000</v>
      </c>
      <c r="J29" s="5"/>
      <c r="K29" s="1">
        <f t="shared" si="0"/>
        <v>1.2456061777402713E-2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120863107477</v>
      </c>
      <c r="P29" s="15"/>
      <c r="Q29" s="15">
        <f>IFERROR(VLOOKUP(A29,'درآمد ناشی از فروش'!A:Q,17,0),0)</f>
        <v>8838635813</v>
      </c>
      <c r="R29" s="15"/>
      <c r="S29" s="15">
        <f t="shared" si="2"/>
        <v>159701743290</v>
      </c>
      <c r="T29" s="5"/>
      <c r="U29" s="1">
        <f t="shared" si="3"/>
        <v>2.3520597382868873E-2</v>
      </c>
    </row>
    <row r="30" spans="1:21" ht="21" x14ac:dyDescent="0.55000000000000004">
      <c r="A30" s="29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91182569520</v>
      </c>
      <c r="F30" s="15"/>
      <c r="G30" s="15">
        <f>IFERROR(VLOOKUP(A30,'درآمد ناشی از فروش'!A:Q,9,0),0)</f>
        <v>0</v>
      </c>
      <c r="H30" s="15"/>
      <c r="I30" s="15">
        <f t="shared" si="1"/>
        <v>91182569520</v>
      </c>
      <c r="J30" s="5"/>
      <c r="K30" s="1">
        <f t="shared" si="0"/>
        <v>3.9236745689166394E-2</v>
      </c>
      <c r="L30" s="5"/>
      <c r="M30" s="15">
        <f>IFERROR(VLOOKUP(A30,'درآمد سود سهام'!A:S,19,0),0)</f>
        <v>174917898305</v>
      </c>
      <c r="N30" s="15"/>
      <c r="O30" s="15">
        <f>IFERROR(VLOOKUP(A30,'درآمد ناشی از تغییر قیمت اوراق'!A:Q,17,0),0)</f>
        <v>45155680837</v>
      </c>
      <c r="P30" s="15"/>
      <c r="Q30" s="15">
        <f>IFERROR(VLOOKUP(A30,'درآمد ناشی از فروش'!A:Q,17,0),0)</f>
        <v>5296628806</v>
      </c>
      <c r="R30" s="15"/>
      <c r="S30" s="15">
        <f t="shared" si="2"/>
        <v>225370207948</v>
      </c>
      <c r="T30" s="5"/>
      <c r="U30" s="1">
        <f t="shared" si="3"/>
        <v>3.3192135627553063E-2</v>
      </c>
    </row>
    <row r="31" spans="1:21" ht="21" x14ac:dyDescent="0.55000000000000004">
      <c r="A31" s="29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1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2"/>
        <v>134387500</v>
      </c>
      <c r="T31" s="5"/>
      <c r="U31" s="1">
        <f t="shared" si="3"/>
        <v>1.9792359279701204E-5</v>
      </c>
    </row>
    <row r="32" spans="1:21" ht="21" x14ac:dyDescent="0.55000000000000004">
      <c r="A32" s="29" t="s">
        <v>101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12396935469</v>
      </c>
      <c r="F32" s="15"/>
      <c r="G32" s="15">
        <f>IFERROR(VLOOKUP(A32,'درآمد ناشی از فروش'!A:Q,9,0),0)</f>
        <v>0</v>
      </c>
      <c r="H32" s="15"/>
      <c r="I32" s="15">
        <f t="shared" si="1"/>
        <v>12396935469</v>
      </c>
      <c r="J32" s="5"/>
      <c r="K32" s="1">
        <f t="shared" si="0"/>
        <v>5.3345217938332969E-3</v>
      </c>
      <c r="L32" s="5"/>
      <c r="M32" s="15">
        <f>IFERROR(VLOOKUP(A32,'درآمد سود سهام'!A:S,19,0),0)</f>
        <v>8910000000</v>
      </c>
      <c r="N32" s="15"/>
      <c r="O32" s="15">
        <f>IFERROR(VLOOKUP(A32,'درآمد ناشی از تغییر قیمت اوراق'!A:Q,17,0),0)</f>
        <v>4302507751</v>
      </c>
      <c r="P32" s="15"/>
      <c r="Q32" s="15">
        <f>IFERROR(VLOOKUP(A32,'درآمد ناشی از فروش'!A:Q,17,0),0)</f>
        <v>206016432</v>
      </c>
      <c r="R32" s="15"/>
      <c r="S32" s="15">
        <f t="shared" si="2"/>
        <v>13418524183</v>
      </c>
      <c r="T32" s="5"/>
      <c r="U32" s="1">
        <f t="shared" si="3"/>
        <v>1.9762571045171245E-3</v>
      </c>
    </row>
    <row r="33" spans="1:21" ht="21" x14ac:dyDescent="0.55000000000000004">
      <c r="A33" s="29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336227596041</v>
      </c>
      <c r="F33" s="15"/>
      <c r="G33" s="15">
        <f>IFERROR(VLOOKUP(A33,'درآمد ناشی از فروش'!A:Q,9,0),0)</f>
        <v>0</v>
      </c>
      <c r="H33" s="15"/>
      <c r="I33" s="15">
        <f t="shared" si="1"/>
        <v>336227596041</v>
      </c>
      <c r="J33" s="5"/>
      <c r="K33" s="1">
        <f t="shared" si="0"/>
        <v>0.14468200171357143</v>
      </c>
      <c r="L33" s="5"/>
      <c r="M33" s="15">
        <f>IFERROR(VLOOKUP(A33,'درآمد سود سهام'!A:S,19,0),0)</f>
        <v>319505669856</v>
      </c>
      <c r="N33" s="15"/>
      <c r="O33" s="15">
        <f>IFERROR(VLOOKUP(A33,'درآمد ناشی از تغییر قیمت اوراق'!A:Q,17,0),0)</f>
        <v>610352106321</v>
      </c>
      <c r="P33" s="15"/>
      <c r="Q33" s="15">
        <f>IFERROR(VLOOKUP(A33,'درآمد ناشی از فروش'!A:Q,17,0),0)</f>
        <v>15950565858</v>
      </c>
      <c r="R33" s="15"/>
      <c r="S33" s="15">
        <f t="shared" si="2"/>
        <v>945808342035</v>
      </c>
      <c r="T33" s="5"/>
      <c r="U33" s="1">
        <f t="shared" si="3"/>
        <v>0.13929702178621703</v>
      </c>
    </row>
    <row r="34" spans="1:21" ht="21" x14ac:dyDescent="0.55000000000000004">
      <c r="A34" s="29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15095295932</v>
      </c>
      <c r="F34" s="15"/>
      <c r="G34" s="15">
        <f>IFERROR(VLOOKUP(A34,'درآمد ناشی از فروش'!A:Q,9,0),0)</f>
        <v>0</v>
      </c>
      <c r="H34" s="15"/>
      <c r="I34" s="15">
        <f t="shared" si="1"/>
        <v>15095295932</v>
      </c>
      <c r="J34" s="5"/>
      <c r="K34" s="1">
        <f t="shared" si="0"/>
        <v>6.4956525211397878E-3</v>
      </c>
      <c r="L34" s="5"/>
      <c r="M34" s="15">
        <f>IFERROR(VLOOKUP(A34,'درآمد سود سهام'!A:S,19,0),0)</f>
        <v>32280000000</v>
      </c>
      <c r="N34" s="15"/>
      <c r="O34" s="15">
        <f>IFERROR(VLOOKUP(A34,'درآمد ناشی از تغییر قیمت اوراق'!A:Q,17,0),0)</f>
        <v>10271653035</v>
      </c>
      <c r="P34" s="15"/>
      <c r="Q34" s="15">
        <f>IFERROR(VLOOKUP(A34,'درآمد ناشی از فروش'!A:Q,17,0),0)</f>
        <v>1058295684</v>
      </c>
      <c r="R34" s="15"/>
      <c r="S34" s="15">
        <f t="shared" si="2"/>
        <v>43609948719</v>
      </c>
      <c r="T34" s="5"/>
      <c r="U34" s="1">
        <f t="shared" si="3"/>
        <v>6.4227980520196685E-3</v>
      </c>
    </row>
    <row r="35" spans="1:21" ht="21" x14ac:dyDescent="0.55000000000000004">
      <c r="A35" s="29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139137667462</v>
      </c>
      <c r="F35" s="15"/>
      <c r="G35" s="15">
        <f>IFERROR(VLOOKUP(A35,'درآمد ناشی از فروش'!A:Q,9,0),0)</f>
        <v>7204893472</v>
      </c>
      <c r="H35" s="15"/>
      <c r="I35" s="15">
        <f t="shared" si="1"/>
        <v>146342560934</v>
      </c>
      <c r="J35" s="5"/>
      <c r="K35" s="1">
        <f t="shared" si="0"/>
        <v>6.2972625986474767E-2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242088551309</v>
      </c>
      <c r="P35" s="15"/>
      <c r="Q35" s="15">
        <f>IFERROR(VLOOKUP(A35,'درآمد ناشی از فروش'!A:Q,17,0),0)</f>
        <v>64055627420</v>
      </c>
      <c r="R35" s="15"/>
      <c r="S35" s="15">
        <f t="shared" si="2"/>
        <v>351744178729</v>
      </c>
      <c r="T35" s="5"/>
      <c r="U35" s="1">
        <f t="shared" si="3"/>
        <v>5.1804276141365839E-2</v>
      </c>
    </row>
    <row r="36" spans="1:21" ht="21" x14ac:dyDescent="0.55000000000000004">
      <c r="A36" s="29" t="s">
        <v>123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71289909928</v>
      </c>
      <c r="F36" s="15"/>
      <c r="G36" s="15">
        <f>IFERROR(VLOOKUP(A36,'درآمد ناشی از فروش'!A:Q,9,0),0)</f>
        <v>0</v>
      </c>
      <c r="H36" s="15"/>
      <c r="I36" s="15">
        <f t="shared" si="1"/>
        <v>71289909928</v>
      </c>
      <c r="J36" s="5"/>
      <c r="K36" s="1">
        <f t="shared" si="0"/>
        <v>3.067674096895218E-2</v>
      </c>
      <c r="L36" s="5"/>
      <c r="M36" s="15">
        <f>IFERROR(VLOOKUP(A36,'درآمد سود سهام'!A:S,19,0),0)</f>
        <v>70239200000</v>
      </c>
      <c r="N36" s="15"/>
      <c r="O36" s="15">
        <f>IFERROR(VLOOKUP(A36,'درآمد ناشی از تغییر قیمت اوراق'!A:Q,17,0),0)</f>
        <v>194772501567</v>
      </c>
      <c r="P36" s="15"/>
      <c r="Q36" s="15">
        <f>IFERROR(VLOOKUP(A36,'درآمد ناشی از فروش'!A:Q,17,0),0)</f>
        <v>15022495968</v>
      </c>
      <c r="R36" s="15"/>
      <c r="S36" s="15">
        <f t="shared" si="2"/>
        <v>280034197535</v>
      </c>
      <c r="T36" s="5"/>
      <c r="U36" s="1">
        <f t="shared" si="3"/>
        <v>4.1242953758463673E-2</v>
      </c>
    </row>
    <row r="37" spans="1:21" ht="21" x14ac:dyDescent="0.55000000000000004">
      <c r="A37" s="29" t="s">
        <v>118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12109162205</v>
      </c>
      <c r="F37" s="15"/>
      <c r="G37" s="15">
        <f>IFERROR(VLOOKUP(A37,'درآمد ناشی از فروش'!A:Q,9,0),0)</f>
        <v>0</v>
      </c>
      <c r="H37" s="15"/>
      <c r="I37" s="15">
        <f t="shared" si="1"/>
        <v>12109162205</v>
      </c>
      <c r="J37" s="5"/>
      <c r="K37" s="1">
        <f t="shared" si="0"/>
        <v>5.2106901620296688E-3</v>
      </c>
      <c r="L37" s="5"/>
      <c r="M37" s="15">
        <f>IFERROR(VLOOKUP(A37,'درآمد سود سهام'!A:S,19,0),0)</f>
        <v>27750000000</v>
      </c>
      <c r="N37" s="15"/>
      <c r="O37" s="15">
        <f>IFERROR(VLOOKUP(A37,'درآمد ناشی از تغییر قیمت اوراق'!A:Q,17,0),0)</f>
        <v>69876757364</v>
      </c>
      <c r="P37" s="15"/>
      <c r="Q37" s="15">
        <f>IFERROR(VLOOKUP(A37,'درآمد ناشی از فروش'!A:Q,17,0),0)</f>
        <v>2696427761</v>
      </c>
      <c r="R37" s="15"/>
      <c r="S37" s="15">
        <f t="shared" si="2"/>
        <v>100323185125</v>
      </c>
      <c r="T37" s="5"/>
      <c r="U37" s="1">
        <f t="shared" si="3"/>
        <v>1.4775425720978331E-2</v>
      </c>
    </row>
    <row r="38" spans="1:21" ht="21" x14ac:dyDescent="0.55000000000000004">
      <c r="A38" s="29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16922707200</v>
      </c>
      <c r="F38" s="15"/>
      <c r="G38" s="15">
        <f>IFERROR(VLOOKUP(A38,'درآمد ناشی از فروش'!A:Q,9,0),0)</f>
        <v>0</v>
      </c>
      <c r="H38" s="15"/>
      <c r="I38" s="15">
        <f t="shared" si="1"/>
        <v>16922707200</v>
      </c>
      <c r="J38" s="5"/>
      <c r="K38" s="1">
        <f t="shared" si="0"/>
        <v>7.2820053467892781E-3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147810929491</v>
      </c>
      <c r="P38" s="15"/>
      <c r="Q38" s="15">
        <f>IFERROR(VLOOKUP(A38,'درآمد ناشی از فروش'!A:Q,17,0),0)</f>
        <v>24542841606</v>
      </c>
      <c r="R38" s="15"/>
      <c r="S38" s="15">
        <f t="shared" si="2"/>
        <v>198593771097</v>
      </c>
      <c r="T38" s="5"/>
      <c r="U38" s="1">
        <f t="shared" si="3"/>
        <v>2.9248548177937414E-2</v>
      </c>
    </row>
    <row r="39" spans="1:21" ht="21" x14ac:dyDescent="0.55000000000000004">
      <c r="A39" s="29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8357064769</v>
      </c>
      <c r="F39" s="15"/>
      <c r="G39" s="15">
        <f>IFERROR(VLOOKUP(A39,'درآمد ناشی از فروش'!A:Q,9,0),0)</f>
        <v>528817773</v>
      </c>
      <c r="H39" s="15"/>
      <c r="I39" s="15">
        <f t="shared" si="1"/>
        <v>8885882542</v>
      </c>
      <c r="J39" s="5"/>
      <c r="K39" s="1">
        <f t="shared" si="0"/>
        <v>3.8236816023021129E-3</v>
      </c>
      <c r="L39" s="5"/>
      <c r="M39" s="15">
        <f>IFERROR(VLOOKUP(A39,'درآمد سود سهام'!A:S,19,0),0)</f>
        <v>6303210900</v>
      </c>
      <c r="N39" s="15"/>
      <c r="O39" s="15">
        <f>IFERROR(VLOOKUP(A39,'درآمد ناشی از تغییر قیمت اوراق'!A:Q,17,0),0)</f>
        <v>16788684050</v>
      </c>
      <c r="P39" s="15"/>
      <c r="Q39" s="15">
        <f>IFERROR(VLOOKUP(A39,'درآمد ناشی از فروش'!A:Q,17,0),0)</f>
        <v>19343842801</v>
      </c>
      <c r="R39" s="15"/>
      <c r="S39" s="15">
        <f t="shared" si="2"/>
        <v>42435737751</v>
      </c>
      <c r="T39" s="5"/>
      <c r="U39" s="1">
        <f t="shared" si="3"/>
        <v>6.2498622853090612E-3</v>
      </c>
    </row>
    <row r="40" spans="1:21" ht="21" x14ac:dyDescent="0.55000000000000004">
      <c r="A40" s="29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9259536705</v>
      </c>
      <c r="F40" s="15"/>
      <c r="G40" s="15">
        <f>IFERROR(VLOOKUP(A40,'درآمد ناشی از فروش'!A:Q,9,0),0)</f>
        <v>0</v>
      </c>
      <c r="H40" s="15"/>
      <c r="I40" s="15">
        <f t="shared" si="1"/>
        <v>9259536705</v>
      </c>
      <c r="J40" s="5"/>
      <c r="K40" s="1">
        <f t="shared" ref="K40:K64" si="4">+I40/$I$65</f>
        <v>3.9844686194536044E-3</v>
      </c>
      <c r="L40" s="5"/>
      <c r="M40" s="15">
        <f>IFERROR(VLOOKUP(A40,'درآمد سود سهام'!A:S,19,0),0)</f>
        <v>19687500000</v>
      </c>
      <c r="N40" s="15"/>
      <c r="O40" s="15">
        <f>IFERROR(VLOOKUP(A40,'درآمد ناشی از تغییر قیمت اوراق'!A:Q,17,0),0)</f>
        <v>10458036354</v>
      </c>
      <c r="P40" s="15"/>
      <c r="Q40" s="15">
        <f>IFERROR(VLOOKUP(A40,'درآمد ناشی از فروش'!A:Q,17,0),0)</f>
        <v>4023980336</v>
      </c>
      <c r="R40" s="15"/>
      <c r="S40" s="15">
        <f t="shared" si="2"/>
        <v>34169516690</v>
      </c>
      <c r="T40" s="5"/>
      <c r="U40" s="1">
        <f t="shared" si="3"/>
        <v>5.0324275006397665E-3</v>
      </c>
    </row>
    <row r="41" spans="1:21" ht="21" x14ac:dyDescent="0.55000000000000004">
      <c r="A41" s="29" t="s">
        <v>82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4023317970</v>
      </c>
      <c r="F41" s="15"/>
      <c r="G41" s="15">
        <f>IFERROR(VLOOKUP(A41,'درآمد ناشی از فروش'!A:Q,9,0),0)</f>
        <v>0</v>
      </c>
      <c r="H41" s="15"/>
      <c r="I41" s="15">
        <f t="shared" si="1"/>
        <v>4023317970</v>
      </c>
      <c r="J41" s="5"/>
      <c r="K41" s="1">
        <f t="shared" si="4"/>
        <v>1.7312728172341942E-3</v>
      </c>
      <c r="L41" s="5"/>
      <c r="M41" s="15">
        <f>IFERROR(VLOOKUP(A41,'درآمد سود سهام'!A:S,19,0),0)</f>
        <v>383878460</v>
      </c>
      <c r="N41" s="15"/>
      <c r="O41" s="15">
        <f>IFERROR(VLOOKUP(A41,'درآمد ناشی از تغییر قیمت اوراق'!A:Q,17,0),0)</f>
        <v>-2444092276</v>
      </c>
      <c r="P41" s="15"/>
      <c r="Q41" s="15">
        <f>IFERROR(VLOOKUP(A41,'درآمد ناشی از فروش'!A:Q,17,0),0)</f>
        <v>0</v>
      </c>
      <c r="R41" s="15"/>
      <c r="S41" s="15">
        <f t="shared" si="2"/>
        <v>-2060213816</v>
      </c>
      <c r="T41" s="5"/>
      <c r="U41" s="1">
        <f t="shared" si="3"/>
        <v>-3.0342473845615273E-4</v>
      </c>
    </row>
    <row r="42" spans="1:21" ht="21" x14ac:dyDescent="0.55000000000000004">
      <c r="A42" s="29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22684221000</v>
      </c>
      <c r="F42" s="15"/>
      <c r="G42" s="15">
        <f>IFERROR(VLOOKUP(A42,'درآمد ناشی از فروش'!A:Q,9,0),0)</f>
        <v>0</v>
      </c>
      <c r="H42" s="15"/>
      <c r="I42" s="15">
        <f t="shared" si="1"/>
        <v>22684221000</v>
      </c>
      <c r="J42" s="5"/>
      <c r="K42" s="1">
        <f t="shared" si="4"/>
        <v>9.7612407197915484E-3</v>
      </c>
      <c r="L42" s="5"/>
      <c r="M42" s="15">
        <f>IFERROR(VLOOKUP(A42,'درآمد سود سهام'!A:S,19,0),0)</f>
        <v>415386620</v>
      </c>
      <c r="N42" s="15"/>
      <c r="O42" s="15">
        <f>IFERROR(VLOOKUP(A42,'درآمد ناشی از تغییر قیمت اوراق'!A:Q,17,0),0)</f>
        <v>10189101406</v>
      </c>
      <c r="P42" s="15"/>
      <c r="Q42" s="15">
        <f>IFERROR(VLOOKUP(A42,'درآمد ناشی از فروش'!A:Q,17,0),0)</f>
        <v>0</v>
      </c>
      <c r="R42" s="15"/>
      <c r="S42" s="15">
        <f t="shared" si="2"/>
        <v>10604488026</v>
      </c>
      <c r="T42" s="5"/>
      <c r="U42" s="1">
        <f t="shared" si="3"/>
        <v>1.5618107114715386E-3</v>
      </c>
    </row>
    <row r="43" spans="1:21" ht="21" x14ac:dyDescent="0.55000000000000004">
      <c r="A43" s="29" t="s">
        <v>106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45146737839</v>
      </c>
      <c r="F43" s="15"/>
      <c r="G43" s="15">
        <f>IFERROR(VLOOKUP(A43,'درآمد ناشی از فروش'!A:Q,9,0),0)</f>
        <v>0</v>
      </c>
      <c r="H43" s="15"/>
      <c r="I43" s="15">
        <f t="shared" si="1"/>
        <v>45146737839</v>
      </c>
      <c r="J43" s="5"/>
      <c r="K43" s="1">
        <f t="shared" si="4"/>
        <v>1.9427079984796512E-2</v>
      </c>
      <c r="L43" s="5"/>
      <c r="M43" s="15">
        <f>IFERROR(VLOOKUP(A43,'درآمد سود سهام'!A:S,19,0),0)</f>
        <v>13182600000</v>
      </c>
      <c r="N43" s="15"/>
      <c r="O43" s="15">
        <f>IFERROR(VLOOKUP(A43,'درآمد ناشی از تغییر قیمت اوراق'!A:Q,17,0),0)</f>
        <v>48800946676</v>
      </c>
      <c r="P43" s="15"/>
      <c r="Q43" s="15">
        <f>IFERROR(VLOOKUP(A43,'درآمد ناشی از فروش'!A:Q,17,0),0)</f>
        <v>1187331215</v>
      </c>
      <c r="R43" s="15"/>
      <c r="S43" s="15">
        <f t="shared" si="2"/>
        <v>63170877891</v>
      </c>
      <c r="T43" s="5"/>
      <c r="U43" s="1">
        <f t="shared" si="3"/>
        <v>9.303697972153701E-3</v>
      </c>
    </row>
    <row r="44" spans="1:21" ht="21" x14ac:dyDescent="0.55000000000000004">
      <c r="A44" s="29" t="s">
        <v>102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-7229096249</v>
      </c>
      <c r="F44" s="15"/>
      <c r="G44" s="15">
        <f>IFERROR(VLOOKUP(A44,'درآمد ناشی از فروش'!A:Q,9,0),0)</f>
        <v>25086367384</v>
      </c>
      <c r="H44" s="15"/>
      <c r="I44" s="15">
        <f t="shared" si="1"/>
        <v>17857271135</v>
      </c>
      <c r="J44" s="5"/>
      <c r="K44" s="1">
        <f t="shared" si="4"/>
        <v>7.6841572892152763E-3</v>
      </c>
      <c r="L44" s="5"/>
      <c r="M44" s="15">
        <f>IFERROR(VLOOKUP(A44,'درآمد سود سهام'!A:S,19,0),0)</f>
        <v>9527656930</v>
      </c>
      <c r="N44" s="15"/>
      <c r="O44" s="15">
        <f>IFERROR(VLOOKUP(A44,'درآمد ناشی از تغییر قیمت اوراق'!A:Q,17,0),0)</f>
        <v>3638484412</v>
      </c>
      <c r="P44" s="15"/>
      <c r="Q44" s="15">
        <f>IFERROR(VLOOKUP(A44,'درآمد ناشی از فروش'!A:Q,17,0),0)</f>
        <v>39799614476</v>
      </c>
      <c r="R44" s="15"/>
      <c r="S44" s="15">
        <f t="shared" si="2"/>
        <v>52965755818</v>
      </c>
      <c r="T44" s="5"/>
      <c r="U44" s="1">
        <f t="shared" si="3"/>
        <v>7.800705189625376E-3</v>
      </c>
    </row>
    <row r="45" spans="1:21" ht="21" x14ac:dyDescent="0.55000000000000004">
      <c r="A45" s="29" t="s">
        <v>122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0</v>
      </c>
      <c r="F45" s="15"/>
      <c r="G45" s="15">
        <f>IFERROR(VLOOKUP(A45,'درآمد ناشی از فروش'!A:Q,9,0),0)</f>
        <v>90983845</v>
      </c>
      <c r="H45" s="15"/>
      <c r="I45" s="15">
        <f t="shared" si="1"/>
        <v>90983845</v>
      </c>
      <c r="J45" s="5"/>
      <c r="K45" s="1">
        <f t="shared" si="4"/>
        <v>3.9151232597196202E-5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0</v>
      </c>
      <c r="P45" s="15"/>
      <c r="Q45" s="15">
        <f>IFERROR(VLOOKUP(A45,'درآمد ناشی از فروش'!A:Q,17,0),0)</f>
        <v>90983845</v>
      </c>
      <c r="R45" s="15"/>
      <c r="S45" s="15">
        <f t="shared" si="2"/>
        <v>90983845</v>
      </c>
      <c r="T45" s="5"/>
      <c r="U45" s="1">
        <f t="shared" si="3"/>
        <v>1.3399943810909838E-5</v>
      </c>
    </row>
    <row r="46" spans="1:21" ht="21" x14ac:dyDescent="0.55000000000000004">
      <c r="A46" s="29" t="s">
        <v>88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0</v>
      </c>
      <c r="H46" s="15"/>
      <c r="I46" s="15">
        <f t="shared" si="1"/>
        <v>0</v>
      </c>
      <c r="J46" s="5"/>
      <c r="K46" s="1">
        <f t="shared" ref="K46" si="5">+I46/$I$65</f>
        <v>0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661665804</v>
      </c>
      <c r="R46" s="15"/>
      <c r="S46" s="15">
        <f t="shared" si="2"/>
        <v>661665804</v>
      </c>
      <c r="T46" s="5"/>
      <c r="U46" s="1">
        <f t="shared" si="3"/>
        <v>9.7448998722800539E-5</v>
      </c>
    </row>
    <row r="47" spans="1:21" ht="21" x14ac:dyDescent="0.55000000000000004">
      <c r="A47" s="29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0</v>
      </c>
      <c r="F47" s="15"/>
      <c r="G47" s="15">
        <f>IFERROR(VLOOKUP(A47,'درآمد ناشی از فروش'!A:Q,9,0),0)</f>
        <v>0</v>
      </c>
      <c r="H47" s="15"/>
      <c r="I47" s="15">
        <f t="shared" si="1"/>
        <v>0</v>
      </c>
      <c r="J47" s="5"/>
      <c r="K47" s="1">
        <f t="shared" si="4"/>
        <v>0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0</v>
      </c>
      <c r="P47" s="15"/>
      <c r="Q47" s="15">
        <f>IFERROR(VLOOKUP(A47,'درآمد ناشی از فروش'!A:Q,17,0),0)</f>
        <v>3405954327</v>
      </c>
      <c r="R47" s="15"/>
      <c r="S47" s="15">
        <f t="shared" si="2"/>
        <v>3405954327</v>
      </c>
      <c r="T47" s="5"/>
      <c r="U47" s="1">
        <f t="shared" si="3"/>
        <v>5.0162308049660057E-4</v>
      </c>
    </row>
    <row r="48" spans="1:21" ht="21" x14ac:dyDescent="0.55000000000000004">
      <c r="A48" s="29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17147362500</v>
      </c>
      <c r="F48" s="15"/>
      <c r="G48" s="15">
        <f>IFERROR(VLOOKUP(A48,'درآمد ناشی از فروش'!A:Q,9,0),0)</f>
        <v>0</v>
      </c>
      <c r="H48" s="15"/>
      <c r="I48" s="15">
        <f t="shared" si="1"/>
        <v>17147362500</v>
      </c>
      <c r="J48" s="5"/>
      <c r="K48" s="1">
        <f t="shared" si="4"/>
        <v>7.3786767053639008E-3</v>
      </c>
      <c r="L48" s="5"/>
      <c r="M48" s="15">
        <f>IFERROR(VLOOKUP(A48,'درآمد سود سهام'!A:S,19,0),0)</f>
        <v>0</v>
      </c>
      <c r="N48" s="15"/>
      <c r="O48" s="15">
        <f>IFERROR(VLOOKUP(A48,'درآمد ناشی از تغییر قیمت اوراق'!A:Q,17,0),0)</f>
        <v>17484886398</v>
      </c>
      <c r="P48" s="15"/>
      <c r="Q48" s="15">
        <f>IFERROR(VLOOKUP(A48,'درآمد ناشی از فروش'!A:Q,17,0),0)</f>
        <v>0</v>
      </c>
      <c r="R48" s="15"/>
      <c r="S48" s="15">
        <f t="shared" si="2"/>
        <v>17484886398</v>
      </c>
      <c r="T48" s="5"/>
      <c r="U48" s="1">
        <f t="shared" si="3"/>
        <v>2.575143920037032E-3</v>
      </c>
    </row>
    <row r="49" spans="1:21" ht="21" x14ac:dyDescent="0.55000000000000004">
      <c r="A49" s="29" t="s">
        <v>89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0</v>
      </c>
      <c r="F49" s="15"/>
      <c r="G49" s="15">
        <f>IFERROR(VLOOKUP(A49,'درآمد ناشی از فروش'!A:Q,9,0),0)</f>
        <v>42849365</v>
      </c>
      <c r="H49" s="15"/>
      <c r="I49" s="15">
        <f t="shared" si="1"/>
        <v>42849365</v>
      </c>
      <c r="J49" s="5"/>
      <c r="K49" s="1">
        <f t="shared" si="4"/>
        <v>1.8438498128510156E-5</v>
      </c>
      <c r="L49" s="5"/>
      <c r="M49" s="15">
        <f>IFERROR(VLOOKUP(A49,'درآمد سود سهام'!A:S,19,0),0)</f>
        <v>292500000</v>
      </c>
      <c r="N49" s="15"/>
      <c r="O49" s="15">
        <f>IFERROR(VLOOKUP(A49,'درآمد ناشی از تغییر قیمت اوراق'!A:Q,17,0),0)</f>
        <v>0</v>
      </c>
      <c r="P49" s="15"/>
      <c r="Q49" s="15">
        <f>IFERROR(VLOOKUP(A49,'درآمد ناشی از فروش'!A:Q,17,0),0)</f>
        <v>404364336</v>
      </c>
      <c r="R49" s="15"/>
      <c r="S49" s="15">
        <f t="shared" si="2"/>
        <v>696864336</v>
      </c>
      <c r="T49" s="5"/>
      <c r="U49" s="1">
        <f t="shared" si="3"/>
        <v>1.0263297782399715E-4</v>
      </c>
    </row>
    <row r="50" spans="1:21" ht="21" x14ac:dyDescent="0.55000000000000004">
      <c r="A50" s="29" t="s">
        <v>97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609679308</v>
      </c>
      <c r="H50" s="15"/>
      <c r="I50" s="15">
        <f t="shared" si="1"/>
        <v>609679308</v>
      </c>
      <c r="J50" s="5"/>
      <c r="K50" s="1">
        <f t="shared" si="4"/>
        <v>2.6235093051085745E-4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951350926</v>
      </c>
      <c r="R50" s="15"/>
      <c r="S50" s="15">
        <f t="shared" si="2"/>
        <v>951350926</v>
      </c>
      <c r="T50" s="5"/>
      <c r="U50" s="1">
        <f t="shared" si="3"/>
        <v>1.4011332399567245E-4</v>
      </c>
    </row>
    <row r="51" spans="1:21" ht="21" x14ac:dyDescent="0.55000000000000004">
      <c r="A51" s="29" t="s">
        <v>81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0</v>
      </c>
      <c r="F51" s="15"/>
      <c r="G51" s="15">
        <f>IFERROR(VLOOKUP(A51,'درآمد ناشی از فروش'!A:Q,9,0),0)</f>
        <v>0</v>
      </c>
      <c r="H51" s="15"/>
      <c r="I51" s="15">
        <f t="shared" si="1"/>
        <v>0</v>
      </c>
      <c r="J51" s="5"/>
      <c r="K51" s="1">
        <f t="shared" si="4"/>
        <v>0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0</v>
      </c>
      <c r="P51" s="15"/>
      <c r="Q51" s="15">
        <f>IFERROR(VLOOKUP(A51,'درآمد ناشی از فروش'!A:Q,17,0),0)</f>
        <v>1079651440</v>
      </c>
      <c r="R51" s="15"/>
      <c r="S51" s="15">
        <f t="shared" si="2"/>
        <v>1079651440</v>
      </c>
      <c r="T51" s="5"/>
      <c r="U51" s="1">
        <f t="shared" si="3"/>
        <v>1.5900920247289939E-4</v>
      </c>
    </row>
    <row r="52" spans="1:21" ht="21" x14ac:dyDescent="0.55000000000000004">
      <c r="A52" s="29" t="s">
        <v>116</v>
      </c>
      <c r="C52" s="15">
        <f>IFERROR(VLOOKUP(A52,'درآمد سود سهام'!A:S,13,0),0)</f>
        <v>0</v>
      </c>
      <c r="D52" s="15"/>
      <c r="E52" s="15">
        <f>IFERROR(VLOOKUP(A52,'درآمد ناشی از تغییر قیمت اوراق'!A:Q,9,0),0)</f>
        <v>3002744428</v>
      </c>
      <c r="F52" s="15"/>
      <c r="G52" s="15">
        <f>IFERROR(VLOOKUP(A52,'درآمد ناشی از فروش'!A:Q,9,0),0)</f>
        <v>0</v>
      </c>
      <c r="H52" s="15"/>
      <c r="I52" s="15">
        <f t="shared" si="1"/>
        <v>3002744428</v>
      </c>
      <c r="J52" s="5"/>
      <c r="K52" s="1">
        <f t="shared" si="4"/>
        <v>1.2921101051572713E-3</v>
      </c>
      <c r="L52" s="5"/>
      <c r="M52" s="15">
        <f>IFERROR(VLOOKUP(A52,'درآمد سود سهام'!A:S,19,0),0)</f>
        <v>1044930417</v>
      </c>
      <c r="N52" s="15"/>
      <c r="O52" s="15">
        <f>IFERROR(VLOOKUP(A52,'درآمد ناشی از تغییر قیمت اوراق'!A:Q,17,0),0)</f>
        <v>-487444139</v>
      </c>
      <c r="P52" s="15"/>
      <c r="Q52" s="15">
        <f>IFERROR(VLOOKUP(A52,'درآمد ناشی از فروش'!A:Q,17,0),0)</f>
        <v>0</v>
      </c>
      <c r="R52" s="15"/>
      <c r="S52" s="15">
        <f t="shared" si="2"/>
        <v>557486278</v>
      </c>
      <c r="T52" s="5"/>
      <c r="U52" s="1">
        <f t="shared" si="3"/>
        <v>8.2105617767124064E-5</v>
      </c>
    </row>
    <row r="53" spans="1:21" ht="21" x14ac:dyDescent="0.55000000000000004">
      <c r="A53" s="29" t="s">
        <v>110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15451513200</v>
      </c>
      <c r="F53" s="15"/>
      <c r="G53" s="15">
        <f>IFERROR(VLOOKUP(A53,'درآمد ناشی از فروش'!A:Q,9,0),0)</f>
        <v>0</v>
      </c>
      <c r="H53" s="15"/>
      <c r="I53" s="15">
        <f t="shared" si="1"/>
        <v>15451513200</v>
      </c>
      <c r="J53" s="5"/>
      <c r="K53" s="1">
        <f t="shared" si="4"/>
        <v>6.6489362729377664E-3</v>
      </c>
      <c r="L53" s="5"/>
      <c r="M53" s="15">
        <f>IFERROR(VLOOKUP(A53,'درآمد سود سهام'!A:S,19,0),0)</f>
        <v>5568000000</v>
      </c>
      <c r="N53" s="15"/>
      <c r="O53" s="15">
        <f>IFERROR(VLOOKUP(A53,'درآمد ناشی از تغییر قیمت اوراق'!A:Q,17,0),0)</f>
        <v>13002182706</v>
      </c>
      <c r="P53" s="15"/>
      <c r="Q53" s="15">
        <f>IFERROR(VLOOKUP(A53,'درآمد ناشی از فروش'!A:Q,17,0),0)</f>
        <v>-2903949548</v>
      </c>
      <c r="R53" s="15"/>
      <c r="S53" s="15">
        <f t="shared" si="2"/>
        <v>15666233158</v>
      </c>
      <c r="T53" s="5"/>
      <c r="U53" s="1">
        <f t="shared" si="3"/>
        <v>2.3072958066985691E-3</v>
      </c>
    </row>
    <row r="54" spans="1:21" ht="21" x14ac:dyDescent="0.55000000000000004">
      <c r="A54" s="29" t="s">
        <v>112</v>
      </c>
      <c r="C54" s="15">
        <f>IFERROR(VLOOKUP(A54,'درآمد سود سهام'!A:S,13,0),0)</f>
        <v>10738064516</v>
      </c>
      <c r="D54" s="15"/>
      <c r="E54" s="15">
        <f>IFERROR(VLOOKUP(A54,'درآمد ناشی از تغییر قیمت اوراق'!A:Q,9,0),0)</f>
        <v>-11623261288</v>
      </c>
      <c r="F54" s="15"/>
      <c r="G54" s="15">
        <f>IFERROR(VLOOKUP(A54,'درآمد ناشی از فروش'!A:Q,9,0),0)</f>
        <v>269580914</v>
      </c>
      <c r="H54" s="15"/>
      <c r="I54" s="15">
        <f t="shared" si="1"/>
        <v>-615615858</v>
      </c>
      <c r="J54" s="5"/>
      <c r="K54" s="1">
        <f t="shared" si="4"/>
        <v>-2.6490548566155352E-4</v>
      </c>
      <c r="L54" s="5"/>
      <c r="M54" s="15">
        <f>IFERROR(VLOOKUP(A54,'درآمد سود سهام'!A:S,19,0),0)</f>
        <v>10738064516</v>
      </c>
      <c r="N54" s="15"/>
      <c r="O54" s="15">
        <f>IFERROR(VLOOKUP(A54,'درآمد ناشی از تغییر قیمت اوراق'!A:Q,17,0),0)</f>
        <v>-11623261288</v>
      </c>
      <c r="P54" s="15"/>
      <c r="Q54" s="15">
        <f>IFERROR(VLOOKUP(A54,'درآمد ناشی از فروش'!A:Q,17,0),0)</f>
        <v>-3971608668</v>
      </c>
      <c r="R54" s="15"/>
      <c r="S54" s="15">
        <f t="shared" si="2"/>
        <v>-4856805440</v>
      </c>
      <c r="T54" s="5"/>
      <c r="U54" s="1">
        <f t="shared" si="3"/>
        <v>-7.1530193076057875E-4</v>
      </c>
    </row>
    <row r="55" spans="1:21" ht="21" x14ac:dyDescent="0.55000000000000004">
      <c r="A55" s="29" t="s">
        <v>117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6456283123</v>
      </c>
      <c r="F55" s="15"/>
      <c r="G55" s="15">
        <f>IFERROR(VLOOKUP(A55,'درآمد ناشی از فروش'!A:Q,9,0),0)</f>
        <v>0</v>
      </c>
      <c r="H55" s="15"/>
      <c r="I55" s="15">
        <f t="shared" si="1"/>
        <v>6456283123</v>
      </c>
      <c r="J55" s="5"/>
      <c r="K55" s="1">
        <f t="shared" si="4"/>
        <v>2.7782013637907403E-3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5790929915</v>
      </c>
      <c r="P55" s="15"/>
      <c r="Q55" s="15">
        <f>IFERROR(VLOOKUP(A55,'درآمد ناشی از فروش'!A:Q,17,0),0)</f>
        <v>0</v>
      </c>
      <c r="R55" s="15"/>
      <c r="S55" s="15">
        <f t="shared" si="2"/>
        <v>5790929915</v>
      </c>
      <c r="T55" s="5"/>
      <c r="U55" s="1">
        <f t="shared" si="3"/>
        <v>8.5287817275601929E-4</v>
      </c>
    </row>
    <row r="56" spans="1:21" ht="21" x14ac:dyDescent="0.55000000000000004">
      <c r="A56" s="29" t="s">
        <v>113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0</v>
      </c>
      <c r="F56" s="15"/>
      <c r="G56" s="15">
        <f>IFERROR(VLOOKUP(A56,'درآمد ناشی از فروش'!A:Q,9,0),0)</f>
        <v>8896929</v>
      </c>
      <c r="H56" s="15"/>
      <c r="I56" s="15">
        <f t="shared" si="1"/>
        <v>8896929</v>
      </c>
      <c r="J56" s="5"/>
      <c r="K56" s="1">
        <f t="shared" si="4"/>
        <v>3.8284350005183913E-6</v>
      </c>
      <c r="L56" s="5"/>
      <c r="M56" s="15">
        <f>IFERROR(VLOOKUP(A56,'درآمد سود سهام'!A:S,19,0),0)</f>
        <v>0</v>
      </c>
      <c r="N56" s="15"/>
      <c r="O56" s="15">
        <f>IFERROR(VLOOKUP(A56,'درآمد ناشی از تغییر قیمت اوراق'!A:Q,17,0),0)</f>
        <v>0</v>
      </c>
      <c r="P56" s="15"/>
      <c r="Q56" s="15">
        <f>IFERROR(VLOOKUP(A56,'درآمد ناشی از فروش'!A:Q,17,0),0)</f>
        <v>449910017</v>
      </c>
      <c r="R56" s="15"/>
      <c r="S56" s="15">
        <f t="shared" si="2"/>
        <v>449910017</v>
      </c>
      <c r="T56" s="5"/>
      <c r="U56" s="1">
        <f t="shared" si="3"/>
        <v>6.6261971537534932E-5</v>
      </c>
    </row>
    <row r="57" spans="1:21" ht="21" x14ac:dyDescent="0.55000000000000004">
      <c r="A57" s="29" t="s">
        <v>86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0</v>
      </c>
      <c r="F57" s="15"/>
      <c r="G57" s="15">
        <f>IFERROR(VLOOKUP(A57,'درآمد ناشی از فروش'!A:Q,9,0),0)</f>
        <v>0</v>
      </c>
      <c r="H57" s="15"/>
      <c r="I57" s="15">
        <f t="shared" si="1"/>
        <v>0</v>
      </c>
      <c r="J57" s="5"/>
      <c r="K57" s="1">
        <f t="shared" si="4"/>
        <v>0</v>
      </c>
      <c r="L57" s="5"/>
      <c r="M57" s="15">
        <f>IFERROR(VLOOKUP(A57,'درآمد سود سهام'!A:S,19,0),0)</f>
        <v>817300000</v>
      </c>
      <c r="N57" s="15"/>
      <c r="O57" s="15">
        <f>IFERROR(VLOOKUP(A57,'درآمد ناشی از تغییر قیمت اوراق'!A:Q,17,0),0)</f>
        <v>0</v>
      </c>
      <c r="P57" s="15"/>
      <c r="Q57" s="15">
        <f>IFERROR(VLOOKUP(A57,'درآمد ناشی از فروش'!A:Q,17,0),0)</f>
        <v>3421721104</v>
      </c>
      <c r="R57" s="15"/>
      <c r="S57" s="15">
        <f t="shared" si="2"/>
        <v>4239021104</v>
      </c>
      <c r="T57" s="5"/>
      <c r="U57" s="1">
        <f t="shared" si="3"/>
        <v>6.2431571898133114E-4</v>
      </c>
    </row>
    <row r="58" spans="1:21" ht="21" x14ac:dyDescent="0.55000000000000004">
      <c r="A58" s="29" t="s">
        <v>84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0</v>
      </c>
      <c r="F58" s="15"/>
      <c r="G58" s="15">
        <f>IFERROR(VLOOKUP(A58,'درآمد ناشی از فروش'!A:Q,9,0),0)</f>
        <v>698085628</v>
      </c>
      <c r="H58" s="15"/>
      <c r="I58" s="15">
        <f t="shared" si="1"/>
        <v>698085628</v>
      </c>
      <c r="J58" s="5"/>
      <c r="K58" s="1">
        <f t="shared" si="4"/>
        <v>3.0039302905463916E-4</v>
      </c>
      <c r="L58" s="5"/>
      <c r="M58" s="15">
        <f>IFERROR(VLOOKUP(A58,'درآمد سود سهام'!A:S,19,0),0)</f>
        <v>565970470</v>
      </c>
      <c r="N58" s="15"/>
      <c r="O58" s="15">
        <f>IFERROR(VLOOKUP(A58,'درآمد ناشی از تغییر قیمت اوراق'!A:Q,17,0),0)</f>
        <v>0</v>
      </c>
      <c r="P58" s="15"/>
      <c r="Q58" s="15">
        <f>IFERROR(VLOOKUP(A58,'درآمد ناشی از فروش'!A:Q,17,0),0)</f>
        <v>3986040244</v>
      </c>
      <c r="R58" s="15"/>
      <c r="S58" s="15">
        <f t="shared" si="2"/>
        <v>4552010714</v>
      </c>
      <c r="T58" s="5"/>
      <c r="U58" s="1">
        <f t="shared" si="3"/>
        <v>6.7041228906361972E-4</v>
      </c>
    </row>
    <row r="59" spans="1:21" ht="21" x14ac:dyDescent="0.55000000000000004">
      <c r="A59" s="29" t="s">
        <v>85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1"/>
        <v>0</v>
      </c>
      <c r="J59" s="5"/>
      <c r="K59" s="1">
        <f t="shared" si="4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1614940798</v>
      </c>
      <c r="R59" s="15"/>
      <c r="S59" s="15">
        <f t="shared" si="2"/>
        <v>1614940798</v>
      </c>
      <c r="T59" s="5"/>
      <c r="U59" s="1">
        <f t="shared" si="3"/>
        <v>2.3784569613590078E-4</v>
      </c>
    </row>
    <row r="60" spans="1:21" ht="21" x14ac:dyDescent="0.55000000000000004">
      <c r="A60" s="29" t="s">
        <v>92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0</v>
      </c>
      <c r="H60" s="15"/>
      <c r="I60" s="15">
        <f t="shared" si="1"/>
        <v>0</v>
      </c>
      <c r="J60" s="5"/>
      <c r="K60" s="1">
        <f t="shared" si="4"/>
        <v>0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3115862</v>
      </c>
      <c r="R60" s="15"/>
      <c r="S60" s="15">
        <f t="shared" si="2"/>
        <v>3115862</v>
      </c>
      <c r="T60" s="5"/>
      <c r="U60" s="1">
        <f t="shared" si="3"/>
        <v>4.5889878277345997E-7</v>
      </c>
    </row>
    <row r="61" spans="1:21" ht="21" x14ac:dyDescent="0.55000000000000004">
      <c r="A61" s="29" t="s">
        <v>120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0</v>
      </c>
      <c r="F61" s="15"/>
      <c r="G61" s="15">
        <f>IFERROR(VLOOKUP(A61,'درآمد ناشی از فروش'!A:Q,9,0),0)</f>
        <v>0</v>
      </c>
      <c r="H61" s="15"/>
      <c r="I61" s="15">
        <f t="shared" si="1"/>
        <v>0</v>
      </c>
      <c r="J61" s="5"/>
      <c r="K61" s="1">
        <f t="shared" si="4"/>
        <v>0</v>
      </c>
      <c r="L61" s="5"/>
      <c r="M61" s="15">
        <f>IFERROR(VLOOKUP(A61,'درآمد سود سهام'!A:S,19,0),0)</f>
        <v>0</v>
      </c>
      <c r="N61" s="15"/>
      <c r="O61" s="15">
        <f>IFERROR(VLOOKUP(A61,'درآمد ناشی از تغییر قیمت اوراق'!A:Q,17,0),0)</f>
        <v>0</v>
      </c>
      <c r="P61" s="15"/>
      <c r="Q61" s="15">
        <f>IFERROR(VLOOKUP(A61,'درآمد ناشی از فروش'!A:Q,17,0),0)</f>
        <v>1713787</v>
      </c>
      <c r="R61" s="15"/>
      <c r="S61" s="15">
        <f t="shared" si="2"/>
        <v>1713787</v>
      </c>
      <c r="T61" s="5"/>
      <c r="U61" s="1">
        <f t="shared" si="3"/>
        <v>2.5240359432894638E-7</v>
      </c>
    </row>
    <row r="62" spans="1:21" ht="21" x14ac:dyDescent="0.55000000000000004">
      <c r="A62" s="29" t="s">
        <v>111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76367460</v>
      </c>
      <c r="F62" s="15"/>
      <c r="G62" s="15">
        <f>IFERROR(VLOOKUP(A62,'درآمد ناشی از فروش'!A:Q,9,0),0)</f>
        <v>0</v>
      </c>
      <c r="H62" s="15"/>
      <c r="I62" s="15">
        <f t="shared" si="1"/>
        <v>76367460</v>
      </c>
      <c r="J62" s="5"/>
      <c r="K62" s="1">
        <f t="shared" si="4"/>
        <v>3.2861660103692887E-5</v>
      </c>
      <c r="L62" s="5"/>
      <c r="M62" s="15">
        <f>IFERROR(VLOOKUP(A62,'درآمد سود سهام'!A:S,19,0),0)</f>
        <v>44375200</v>
      </c>
      <c r="N62" s="15"/>
      <c r="O62" s="15">
        <f>IFERROR(VLOOKUP(A62,'درآمد ناشی از تغییر قیمت اوراق'!A:Q,17,0),0)</f>
        <v>-8753663</v>
      </c>
      <c r="P62" s="15"/>
      <c r="Q62" s="15">
        <f>IFERROR(VLOOKUP(A62,'درآمد ناشی از فروش'!A:Q,17,0),0)</f>
        <v>0</v>
      </c>
      <c r="R62" s="15"/>
      <c r="S62" s="15">
        <f t="shared" si="2"/>
        <v>35621537</v>
      </c>
      <c r="T62" s="5"/>
      <c r="U62" s="1">
        <f t="shared" si="3"/>
        <v>5.2462785482218936E-6</v>
      </c>
    </row>
    <row r="63" spans="1:21" ht="21" x14ac:dyDescent="0.55000000000000004">
      <c r="A63" s="29" t="s">
        <v>83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0</v>
      </c>
      <c r="F63" s="15"/>
      <c r="G63" s="15">
        <f>IFERROR(VLOOKUP(A63,'درآمد ناشی از فروش'!A:Q,9,0),0)</f>
        <v>0</v>
      </c>
      <c r="H63" s="15"/>
      <c r="I63" s="15">
        <f t="shared" si="1"/>
        <v>0</v>
      </c>
      <c r="J63" s="5"/>
      <c r="K63" s="1">
        <f t="shared" si="4"/>
        <v>0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0</v>
      </c>
      <c r="P63" s="15"/>
      <c r="Q63" s="15">
        <f>IFERROR(VLOOKUP(A63,'درآمد ناشی از فروش'!A:Q,17,0),0)</f>
        <v>536063634</v>
      </c>
      <c r="R63" s="15"/>
      <c r="S63" s="15">
        <f t="shared" si="2"/>
        <v>536063634</v>
      </c>
      <c r="T63" s="5"/>
      <c r="U63" s="1">
        <f t="shared" si="3"/>
        <v>7.8950527697220713E-5</v>
      </c>
    </row>
    <row r="64" spans="1:21" ht="21.75" thickBot="1" x14ac:dyDescent="0.6">
      <c r="A64" s="29" t="s">
        <v>121</v>
      </c>
      <c r="C64" s="15">
        <f>IFERROR(VLOOKUP(A64,'درآمد سود سهام'!A:S,13,0),0)</f>
        <v>0</v>
      </c>
      <c r="D64" s="15"/>
      <c r="E64" s="15">
        <f>IFERROR(VLOOKUP(A64,'درآمد ناشی از تغییر قیمت اوراق'!A:Q,9,0),0)</f>
        <v>0</v>
      </c>
      <c r="F64" s="15"/>
      <c r="G64" s="15">
        <f>IFERROR(VLOOKUP(A64,'درآمد ناشی از فروش'!A:Q,9,0),0)</f>
        <v>-19316746</v>
      </c>
      <c r="H64" s="15"/>
      <c r="I64" s="15">
        <f t="shared" si="1"/>
        <v>-19316746</v>
      </c>
      <c r="J64" s="5"/>
      <c r="K64" s="1">
        <f t="shared" si="4"/>
        <v>-8.3121835054009799E-6</v>
      </c>
      <c r="L64" s="5"/>
      <c r="M64" s="15">
        <f>IFERROR(VLOOKUP(A64,'درآمد سود سهام'!A:S,19,0),0)</f>
        <v>562500000</v>
      </c>
      <c r="N64" s="15"/>
      <c r="O64" s="15">
        <f>IFERROR(VLOOKUP(A64,'درآمد ناشی از تغییر قیمت اوراق'!A:Q,17,0),0)</f>
        <v>0</v>
      </c>
      <c r="P64" s="15"/>
      <c r="Q64" s="15">
        <f>IFERROR(VLOOKUP(A64,'درآمد ناشی از فروش'!A:Q,17,0),0)</f>
        <v>859053190</v>
      </c>
      <c r="R64" s="15"/>
      <c r="S64" s="15">
        <f t="shared" si="2"/>
        <v>1421553190</v>
      </c>
      <c r="T64" s="5"/>
      <c r="U64" s="1">
        <f t="shared" si="3"/>
        <v>2.0936390268206008E-4</v>
      </c>
    </row>
    <row r="65" spans="1:21" s="4" customFormat="1" ht="26.25" customHeight="1" thickBot="1" x14ac:dyDescent="0.25">
      <c r="A65" s="4" t="s">
        <v>15</v>
      </c>
      <c r="C65" s="12">
        <f>SUM(C8:C64)</f>
        <v>10738064516</v>
      </c>
      <c r="E65" s="13">
        <f>SUM(E8:E64)</f>
        <v>2242412562198</v>
      </c>
      <c r="F65" s="9"/>
      <c r="G65" s="13">
        <f>SUM(G8:G64)</f>
        <v>70756922662</v>
      </c>
      <c r="H65" s="9"/>
      <c r="I65" s="13">
        <f>SUM(I8:I64)</f>
        <v>2323907549376</v>
      </c>
      <c r="K65" s="14">
        <f>SUM(K8:K64)</f>
        <v>0.99999999999999967</v>
      </c>
      <c r="M65" s="13">
        <f>SUM(M8:M64)</f>
        <v>1847812844071</v>
      </c>
      <c r="N65" s="9"/>
      <c r="O65" s="13">
        <f>SUM(O8:O64)</f>
        <v>4412161107826</v>
      </c>
      <c r="P65" s="9"/>
      <c r="Q65" s="13">
        <f>SUM(Q8:Q64)</f>
        <v>529893698587</v>
      </c>
      <c r="R65" s="9"/>
      <c r="S65" s="13">
        <f>SUM(S8:S64)</f>
        <v>6789867650484</v>
      </c>
      <c r="U65" s="14">
        <f>SUM(U8:U64)</f>
        <v>1.0000000000000002</v>
      </c>
    </row>
    <row r="66" spans="1:21" ht="19.5" thickTop="1" x14ac:dyDescent="0.45">
      <c r="C66" s="32"/>
      <c r="E66" s="32"/>
      <c r="G66" s="32"/>
      <c r="M66" s="32"/>
      <c r="N66" s="32"/>
      <c r="O66" s="32"/>
      <c r="P66" s="32"/>
      <c r="Q66" s="32"/>
      <c r="R66" s="32"/>
      <c r="S66" s="32"/>
    </row>
    <row r="67" spans="1:21" x14ac:dyDescent="0.45">
      <c r="C67" s="32"/>
      <c r="E67" s="56"/>
      <c r="G67" s="32"/>
      <c r="M67" s="56"/>
      <c r="O67" s="32"/>
      <c r="Q67" s="32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50"/>
  <sheetViews>
    <sheetView rightToLeft="1" topLeftCell="A34" zoomScale="85" zoomScaleNormal="85" workbookViewId="0">
      <selection activeCell="I27" sqref="I27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  <c r="R2" s="63" t="s">
        <v>0</v>
      </c>
      <c r="S2" s="63" t="s">
        <v>0</v>
      </c>
    </row>
    <row r="3" spans="1:21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  <c r="N3" s="63" t="s">
        <v>23</v>
      </c>
      <c r="O3" s="63" t="s">
        <v>23</v>
      </c>
      <c r="P3" s="63" t="s">
        <v>23</v>
      </c>
      <c r="Q3" s="63" t="s">
        <v>23</v>
      </c>
      <c r="R3" s="63" t="s">
        <v>23</v>
      </c>
      <c r="S3" s="63" t="s">
        <v>23</v>
      </c>
    </row>
    <row r="4" spans="1:21" ht="26.25" x14ac:dyDescent="0.2">
      <c r="A4" s="63" t="str">
        <f>+سهام!A4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  <c r="R4" s="63" t="s">
        <v>2</v>
      </c>
      <c r="S4" s="63" t="s">
        <v>2</v>
      </c>
    </row>
    <row r="6" spans="1:21" ht="27" thickBot="1" x14ac:dyDescent="0.25">
      <c r="A6" s="64" t="s">
        <v>3</v>
      </c>
      <c r="C6" s="64" t="s">
        <v>31</v>
      </c>
      <c r="D6" s="64" t="s">
        <v>31</v>
      </c>
      <c r="E6" s="64" t="s">
        <v>31</v>
      </c>
      <c r="F6" s="64" t="s">
        <v>31</v>
      </c>
      <c r="G6" s="64" t="s">
        <v>31</v>
      </c>
      <c r="I6" s="64" t="s">
        <v>25</v>
      </c>
      <c r="J6" s="64" t="s">
        <v>25</v>
      </c>
      <c r="K6" s="64" t="s">
        <v>25</v>
      </c>
      <c r="L6" s="64" t="s">
        <v>25</v>
      </c>
      <c r="M6" s="64" t="s">
        <v>25</v>
      </c>
      <c r="O6" s="64" t="s">
        <v>26</v>
      </c>
      <c r="P6" s="64" t="s">
        <v>26</v>
      </c>
      <c r="Q6" s="64" t="s">
        <v>26</v>
      </c>
      <c r="R6" s="64" t="s">
        <v>26</v>
      </c>
      <c r="S6" s="64" t="s">
        <v>26</v>
      </c>
    </row>
    <row r="7" spans="1:21" ht="27" thickBot="1" x14ac:dyDescent="0.25">
      <c r="A7" s="64" t="s">
        <v>3</v>
      </c>
      <c r="C7" s="44" t="s">
        <v>32</v>
      </c>
      <c r="E7" s="44" t="s">
        <v>33</v>
      </c>
      <c r="G7" s="44" t="s">
        <v>34</v>
      </c>
      <c r="I7" s="44" t="s">
        <v>35</v>
      </c>
      <c r="K7" s="44" t="s">
        <v>29</v>
      </c>
      <c r="M7" s="44" t="s">
        <v>36</v>
      </c>
      <c r="O7" s="44" t="s">
        <v>35</v>
      </c>
      <c r="Q7" s="44" t="s">
        <v>29</v>
      </c>
      <c r="S7" s="44" t="s">
        <v>36</v>
      </c>
    </row>
    <row r="8" spans="1:21" ht="21" x14ac:dyDescent="0.2">
      <c r="A8" s="4" t="s">
        <v>112</v>
      </c>
      <c r="C8" s="15" t="s">
        <v>126</v>
      </c>
      <c r="D8" s="15"/>
      <c r="E8" s="15">
        <v>60000000</v>
      </c>
      <c r="F8" s="15"/>
      <c r="G8" s="15">
        <v>190</v>
      </c>
      <c r="H8" s="15"/>
      <c r="I8" s="15">
        <f>+G8*E8</f>
        <v>11400000000</v>
      </c>
      <c r="J8" s="15"/>
      <c r="K8" s="15">
        <v>-661935484</v>
      </c>
      <c r="L8" s="15"/>
      <c r="M8" s="15">
        <f>+K8+I8</f>
        <v>10738064516</v>
      </c>
      <c r="N8" s="15"/>
      <c r="O8" s="15">
        <v>11400000000</v>
      </c>
      <c r="P8" s="15"/>
      <c r="Q8" s="15">
        <v>-661935484</v>
      </c>
      <c r="R8" s="15"/>
      <c r="S8" s="15">
        <f>+Q8+O8</f>
        <v>10738064516</v>
      </c>
      <c r="U8" s="6"/>
    </row>
    <row r="9" spans="1:21" ht="21" x14ac:dyDescent="0.2">
      <c r="A9" s="4" t="s">
        <v>116</v>
      </c>
      <c r="C9" s="15">
        <v>0</v>
      </c>
      <c r="D9" s="15"/>
      <c r="E9" s="15">
        <v>0</v>
      </c>
      <c r="F9" s="15"/>
      <c r="G9" s="15">
        <v>0</v>
      </c>
      <c r="H9" s="15"/>
      <c r="I9" s="15">
        <v>0</v>
      </c>
      <c r="J9" s="15"/>
      <c r="K9" s="15">
        <v>0</v>
      </c>
      <c r="L9" s="15"/>
      <c r="M9" s="15">
        <v>0</v>
      </c>
      <c r="N9" s="15"/>
      <c r="O9" s="15">
        <v>1080000000</v>
      </c>
      <c r="P9" s="15"/>
      <c r="Q9" s="15">
        <v>-35069583</v>
      </c>
      <c r="R9" s="15"/>
      <c r="S9" s="15">
        <f t="shared" ref="S9:S48" si="0">+Q9+O9</f>
        <v>1044930417</v>
      </c>
      <c r="U9" s="6"/>
    </row>
    <row r="10" spans="1:21" ht="21" x14ac:dyDescent="0.2">
      <c r="A10" s="4" t="s">
        <v>69</v>
      </c>
      <c r="C10" s="15">
        <v>0</v>
      </c>
      <c r="D10" s="15"/>
      <c r="E10" s="15">
        <v>0</v>
      </c>
      <c r="F10" s="15"/>
      <c r="G10" s="15">
        <v>0</v>
      </c>
      <c r="H10" s="15"/>
      <c r="I10" s="15">
        <v>0</v>
      </c>
      <c r="J10" s="15"/>
      <c r="K10" s="15">
        <v>0</v>
      </c>
      <c r="L10" s="15"/>
      <c r="M10" s="15">
        <v>0</v>
      </c>
      <c r="N10" s="15"/>
      <c r="O10" s="15">
        <v>26240000000</v>
      </c>
      <c r="P10" s="15"/>
      <c r="Q10" s="15">
        <v>0</v>
      </c>
      <c r="R10" s="15"/>
      <c r="S10" s="15">
        <f t="shared" si="0"/>
        <v>26240000000</v>
      </c>
      <c r="U10" s="6"/>
    </row>
    <row r="11" spans="1:21" ht="21" x14ac:dyDescent="0.2">
      <c r="A11" s="4" t="s">
        <v>110</v>
      </c>
      <c r="C11" s="15">
        <v>0</v>
      </c>
      <c r="D11" s="15"/>
      <c r="E11" s="15">
        <v>0</v>
      </c>
      <c r="F11" s="15"/>
      <c r="G11" s="15">
        <v>0</v>
      </c>
      <c r="H11" s="15"/>
      <c r="I11" s="15">
        <v>0</v>
      </c>
      <c r="J11" s="15"/>
      <c r="K11" s="15">
        <v>0</v>
      </c>
      <c r="L11" s="15"/>
      <c r="M11" s="15">
        <v>0</v>
      </c>
      <c r="N11" s="15"/>
      <c r="O11" s="15">
        <v>5568000000</v>
      </c>
      <c r="P11" s="15"/>
      <c r="Q11" s="15">
        <v>0</v>
      </c>
      <c r="R11" s="15"/>
      <c r="S11" s="15">
        <f t="shared" si="0"/>
        <v>5568000000</v>
      </c>
      <c r="U11" s="6"/>
    </row>
    <row r="12" spans="1:21" ht="21" x14ac:dyDescent="0.2">
      <c r="A12" s="4" t="s">
        <v>70</v>
      </c>
      <c r="C12" s="15">
        <v>0</v>
      </c>
      <c r="D12" s="15"/>
      <c r="E12" s="15">
        <v>0</v>
      </c>
      <c r="F12" s="15"/>
      <c r="G12" s="15">
        <v>0</v>
      </c>
      <c r="H12" s="15"/>
      <c r="I12" s="15">
        <v>0</v>
      </c>
      <c r="J12" s="15"/>
      <c r="K12" s="15">
        <v>0</v>
      </c>
      <c r="L12" s="15"/>
      <c r="M12" s="15">
        <v>0</v>
      </c>
      <c r="N12" s="15"/>
      <c r="O12" s="15">
        <v>6303210900</v>
      </c>
      <c r="P12" s="15"/>
      <c r="Q12" s="15">
        <v>0</v>
      </c>
      <c r="R12" s="15"/>
      <c r="S12" s="15">
        <f t="shared" si="0"/>
        <v>6303210900</v>
      </c>
      <c r="U12" s="6"/>
    </row>
    <row r="13" spans="1:21" ht="21" x14ac:dyDescent="0.2">
      <c r="A13" s="4" t="s">
        <v>111</v>
      </c>
      <c r="C13" s="15">
        <v>0</v>
      </c>
      <c r="D13" s="15"/>
      <c r="E13" s="15">
        <v>0</v>
      </c>
      <c r="F13" s="15"/>
      <c r="G13" s="15">
        <v>0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44375200</v>
      </c>
      <c r="P13" s="15"/>
      <c r="Q13" s="15">
        <v>0</v>
      </c>
      <c r="R13" s="15"/>
      <c r="S13" s="15">
        <f t="shared" si="0"/>
        <v>44375200</v>
      </c>
      <c r="U13" s="6"/>
    </row>
    <row r="14" spans="1:21" ht="21" x14ac:dyDescent="0.2">
      <c r="A14" s="4" t="s">
        <v>68</v>
      </c>
      <c r="C14" s="15">
        <v>0</v>
      </c>
      <c r="D14" s="15"/>
      <c r="E14" s="15">
        <v>0</v>
      </c>
      <c r="F14" s="15"/>
      <c r="G14" s="15">
        <v>0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176715000000</v>
      </c>
      <c r="P14" s="15"/>
      <c r="Q14" s="15">
        <v>-1797101695</v>
      </c>
      <c r="R14" s="15"/>
      <c r="S14" s="15">
        <f t="shared" si="0"/>
        <v>174917898305</v>
      </c>
      <c r="U14" s="6"/>
    </row>
    <row r="15" spans="1:21" ht="21" x14ac:dyDescent="0.2">
      <c r="A15" s="4" t="s">
        <v>72</v>
      </c>
      <c r="C15" s="15">
        <v>0</v>
      </c>
      <c r="D15" s="15"/>
      <c r="E15" s="15">
        <v>0</v>
      </c>
      <c r="F15" s="15"/>
      <c r="G15" s="15">
        <v>0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36930117120</v>
      </c>
      <c r="P15" s="15"/>
      <c r="Q15" s="15">
        <v>0</v>
      </c>
      <c r="R15" s="15"/>
      <c r="S15" s="15">
        <f t="shared" si="0"/>
        <v>36930117120</v>
      </c>
      <c r="U15" s="6"/>
    </row>
    <row r="16" spans="1:21" ht="21" x14ac:dyDescent="0.2">
      <c r="A16" s="4" t="s">
        <v>123</v>
      </c>
      <c r="C16" s="15">
        <v>0</v>
      </c>
      <c r="D16" s="15"/>
      <c r="E16" s="15">
        <v>0</v>
      </c>
      <c r="F16" s="15"/>
      <c r="G16" s="15">
        <v>0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70239200000</v>
      </c>
      <c r="P16" s="15"/>
      <c r="Q16" s="15">
        <v>0</v>
      </c>
      <c r="R16" s="15"/>
      <c r="S16" s="15">
        <f t="shared" si="0"/>
        <v>70239200000</v>
      </c>
      <c r="U16" s="6"/>
    </row>
    <row r="17" spans="1:21" ht="21" x14ac:dyDescent="0.2">
      <c r="A17" s="4" t="s">
        <v>95</v>
      </c>
      <c r="C17" s="15">
        <v>0</v>
      </c>
      <c r="D17" s="15"/>
      <c r="E17" s="15">
        <v>0</v>
      </c>
      <c r="F17" s="15"/>
      <c r="G17" s="15">
        <v>0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19500000000</v>
      </c>
      <c r="P17" s="15"/>
      <c r="Q17" s="15">
        <v>0</v>
      </c>
      <c r="R17" s="15"/>
      <c r="S17" s="15">
        <f t="shared" si="0"/>
        <v>19500000000</v>
      </c>
      <c r="U17" s="6"/>
    </row>
    <row r="18" spans="1:21" ht="21" x14ac:dyDescent="0.2">
      <c r="A18" s="4" t="s">
        <v>78</v>
      </c>
      <c r="C18" s="15">
        <v>0</v>
      </c>
      <c r="D18" s="15"/>
      <c r="E18" s="15">
        <v>0</v>
      </c>
      <c r="F18" s="15"/>
      <c r="G18" s="15">
        <v>0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97500000000</v>
      </c>
      <c r="P18" s="15"/>
      <c r="Q18" s="15">
        <v>0</v>
      </c>
      <c r="R18" s="15"/>
      <c r="S18" s="15">
        <f t="shared" si="0"/>
        <v>97500000000</v>
      </c>
      <c r="U18" s="6"/>
    </row>
    <row r="19" spans="1:21" ht="21" x14ac:dyDescent="0.2">
      <c r="A19" s="4" t="s">
        <v>75</v>
      </c>
      <c r="C19" s="15">
        <v>0</v>
      </c>
      <c r="D19" s="15"/>
      <c r="E19" s="15">
        <v>0</v>
      </c>
      <c r="F19" s="15"/>
      <c r="G19" s="15">
        <v>0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129587674500</v>
      </c>
      <c r="P19" s="15"/>
      <c r="Q19" s="15">
        <v>0</v>
      </c>
      <c r="R19" s="15"/>
      <c r="S19" s="15">
        <f t="shared" si="0"/>
        <v>129587674500</v>
      </c>
      <c r="U19" s="6"/>
    </row>
    <row r="20" spans="1:21" ht="21" x14ac:dyDescent="0.2">
      <c r="A20" s="4" t="s">
        <v>77</v>
      </c>
      <c r="C20" s="15">
        <v>0</v>
      </c>
      <c r="D20" s="15"/>
      <c r="E20" s="15">
        <v>0</v>
      </c>
      <c r="F20" s="15"/>
      <c r="G20" s="15">
        <v>0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41612963250</v>
      </c>
      <c r="P20" s="15"/>
      <c r="Q20" s="15">
        <v>0</v>
      </c>
      <c r="R20" s="15"/>
      <c r="S20" s="15">
        <f t="shared" si="0"/>
        <v>41612963250</v>
      </c>
      <c r="U20" s="6"/>
    </row>
    <row r="21" spans="1:21" ht="21" x14ac:dyDescent="0.2">
      <c r="A21" s="4" t="s">
        <v>58</v>
      </c>
      <c r="C21" s="15">
        <v>0</v>
      </c>
      <c r="D21" s="15"/>
      <c r="E21" s="15">
        <v>0</v>
      </c>
      <c r="F21" s="15"/>
      <c r="G21" s="15">
        <v>0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45600000000</v>
      </c>
      <c r="P21" s="15"/>
      <c r="Q21" s="15">
        <v>0</v>
      </c>
      <c r="R21" s="15"/>
      <c r="S21" s="15">
        <f t="shared" si="0"/>
        <v>45600000000</v>
      </c>
      <c r="U21" s="6"/>
    </row>
    <row r="22" spans="1:21" ht="21" x14ac:dyDescent="0.2">
      <c r="A22" s="4" t="s">
        <v>66</v>
      </c>
      <c r="C22" s="15">
        <v>0</v>
      </c>
      <c r="D22" s="15"/>
      <c r="E22" s="15">
        <v>0</v>
      </c>
      <c r="F22" s="15"/>
      <c r="G22" s="15">
        <v>0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415386620</v>
      </c>
      <c r="P22" s="15"/>
      <c r="Q22" s="15">
        <v>0</v>
      </c>
      <c r="R22" s="15"/>
      <c r="S22" s="15">
        <f t="shared" si="0"/>
        <v>415386620</v>
      </c>
      <c r="U22" s="6"/>
    </row>
    <row r="23" spans="1:21" ht="21" x14ac:dyDescent="0.2">
      <c r="A23" s="4" t="s">
        <v>67</v>
      </c>
      <c r="C23" s="15">
        <v>0</v>
      </c>
      <c r="D23" s="15"/>
      <c r="E23" s="15">
        <v>0</v>
      </c>
      <c r="F23" s="15"/>
      <c r="G23" s="15">
        <v>0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19687500000</v>
      </c>
      <c r="P23" s="15"/>
      <c r="Q23" s="15">
        <v>0</v>
      </c>
      <c r="R23" s="15"/>
      <c r="S23" s="15">
        <f t="shared" si="0"/>
        <v>19687500000</v>
      </c>
      <c r="U23" s="6"/>
    </row>
    <row r="24" spans="1:21" ht="21" x14ac:dyDescent="0.2">
      <c r="A24" s="4" t="s">
        <v>114</v>
      </c>
      <c r="C24" s="15">
        <v>0</v>
      </c>
      <c r="D24" s="15"/>
      <c r="E24" s="15">
        <v>0</v>
      </c>
      <c r="F24" s="15"/>
      <c r="G24" s="15">
        <v>0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41353597350</v>
      </c>
      <c r="P24" s="15"/>
      <c r="Q24" s="15">
        <v>0</v>
      </c>
      <c r="R24" s="15"/>
      <c r="S24" s="15">
        <f t="shared" si="0"/>
        <v>41353597350</v>
      </c>
      <c r="U24" s="6"/>
    </row>
    <row r="25" spans="1:21" ht="21" x14ac:dyDescent="0.2">
      <c r="A25" s="4" t="s">
        <v>115</v>
      </c>
      <c r="C25" s="15">
        <v>0</v>
      </c>
      <c r="D25" s="15"/>
      <c r="E25" s="15">
        <v>0</v>
      </c>
      <c r="F25" s="15"/>
      <c r="G25" s="15">
        <v>0</v>
      </c>
      <c r="H25" s="15"/>
      <c r="I25" s="15">
        <v>0</v>
      </c>
      <c r="J25" s="15"/>
      <c r="K25" s="15">
        <v>0</v>
      </c>
      <c r="L25" s="15"/>
      <c r="M25" s="15">
        <v>0</v>
      </c>
      <c r="N25" s="15"/>
      <c r="O25" s="15">
        <v>27750000000</v>
      </c>
      <c r="P25" s="15"/>
      <c r="Q25" s="15">
        <v>0</v>
      </c>
      <c r="R25" s="15"/>
      <c r="S25" s="15">
        <f t="shared" si="0"/>
        <v>27750000000</v>
      </c>
      <c r="U25" s="6"/>
    </row>
    <row r="26" spans="1:21" ht="21" x14ac:dyDescent="0.2">
      <c r="A26" s="4" t="s">
        <v>74</v>
      </c>
      <c r="C26" s="15">
        <v>0</v>
      </c>
      <c r="D26" s="15"/>
      <c r="E26" s="15">
        <v>0</v>
      </c>
      <c r="F26" s="15"/>
      <c r="G26" s="15">
        <v>0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69861101856</v>
      </c>
      <c r="P26" s="15"/>
      <c r="Q26" s="15">
        <v>0</v>
      </c>
      <c r="R26" s="15"/>
      <c r="S26" s="15">
        <f t="shared" si="0"/>
        <v>69861101856</v>
      </c>
      <c r="U26" s="6"/>
    </row>
    <row r="27" spans="1:21" ht="21" x14ac:dyDescent="0.2">
      <c r="A27" s="4" t="s">
        <v>64</v>
      </c>
      <c r="C27" s="15">
        <v>0</v>
      </c>
      <c r="D27" s="15"/>
      <c r="E27" s="15">
        <v>0</v>
      </c>
      <c r="F27" s="15"/>
      <c r="G27" s="15">
        <v>0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198720000000</v>
      </c>
      <c r="P27" s="15"/>
      <c r="Q27" s="15">
        <v>-3739354839</v>
      </c>
      <c r="R27" s="15"/>
      <c r="S27" s="15">
        <f t="shared" si="0"/>
        <v>194980645161</v>
      </c>
      <c r="U27" s="6"/>
    </row>
    <row r="28" spans="1:21" ht="21" x14ac:dyDescent="0.2">
      <c r="A28" s="4" t="s">
        <v>98</v>
      </c>
      <c r="C28" s="15">
        <v>0</v>
      </c>
      <c r="D28" s="15"/>
      <c r="E28" s="15">
        <v>0</v>
      </c>
      <c r="F28" s="15"/>
      <c r="G28" s="15">
        <v>0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8910000000</v>
      </c>
      <c r="P28" s="15"/>
      <c r="Q28" s="15">
        <v>0</v>
      </c>
      <c r="R28" s="15"/>
      <c r="S28" s="15">
        <f t="shared" si="0"/>
        <v>8910000000</v>
      </c>
      <c r="U28" s="6"/>
    </row>
    <row r="29" spans="1:21" ht="21" x14ac:dyDescent="0.2">
      <c r="A29" s="4" t="s">
        <v>96</v>
      </c>
      <c r="C29" s="15">
        <v>0</v>
      </c>
      <c r="D29" s="15"/>
      <c r="E29" s="15">
        <v>0</v>
      </c>
      <c r="F29" s="15"/>
      <c r="G29" s="15">
        <v>0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6002700000</v>
      </c>
      <c r="P29" s="15"/>
      <c r="Q29" s="15">
        <v>0</v>
      </c>
      <c r="R29" s="15"/>
      <c r="S29" s="15">
        <f t="shared" si="0"/>
        <v>6002700000</v>
      </c>
      <c r="U29" s="6"/>
    </row>
    <row r="30" spans="1:21" ht="21" x14ac:dyDescent="0.2">
      <c r="A30" s="4" t="s">
        <v>106</v>
      </c>
      <c r="C30" s="15">
        <v>0</v>
      </c>
      <c r="D30" s="15"/>
      <c r="E30" s="15">
        <v>0</v>
      </c>
      <c r="F30" s="15"/>
      <c r="G30" s="15">
        <v>0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13182600000</v>
      </c>
      <c r="P30" s="15"/>
      <c r="Q30" s="15">
        <v>0</v>
      </c>
      <c r="R30" s="15"/>
      <c r="S30" s="15">
        <f t="shared" si="0"/>
        <v>13182600000</v>
      </c>
      <c r="U30" s="6"/>
    </row>
    <row r="31" spans="1:21" ht="21" x14ac:dyDescent="0.2">
      <c r="A31" s="4" t="s">
        <v>107</v>
      </c>
      <c r="C31" s="15">
        <v>0</v>
      </c>
      <c r="D31" s="15"/>
      <c r="E31" s="15">
        <v>0</v>
      </c>
      <c r="F31" s="15"/>
      <c r="G31" s="15">
        <v>0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105825000000</v>
      </c>
      <c r="P31" s="15"/>
      <c r="Q31" s="15">
        <v>0</v>
      </c>
      <c r="R31" s="15"/>
      <c r="S31" s="15">
        <f t="shared" si="0"/>
        <v>105825000000</v>
      </c>
      <c r="U31" s="6"/>
    </row>
    <row r="32" spans="1:21" ht="21" x14ac:dyDescent="0.2">
      <c r="A32" s="4" t="s">
        <v>57</v>
      </c>
      <c r="C32" s="15">
        <v>0</v>
      </c>
      <c r="D32" s="15"/>
      <c r="E32" s="15">
        <v>0</v>
      </c>
      <c r="F32" s="15"/>
      <c r="G32" s="15">
        <v>0</v>
      </c>
      <c r="H32" s="15"/>
      <c r="I32" s="15">
        <v>0</v>
      </c>
      <c r="J32" s="15"/>
      <c r="K32" s="15">
        <v>0</v>
      </c>
      <c r="L32" s="15"/>
      <c r="M32" s="15">
        <v>0</v>
      </c>
      <c r="N32" s="15"/>
      <c r="O32" s="15">
        <v>104453468880</v>
      </c>
      <c r="P32" s="15"/>
      <c r="Q32" s="15">
        <v>0</v>
      </c>
      <c r="R32" s="15"/>
      <c r="S32" s="15">
        <f t="shared" si="0"/>
        <v>104453468880</v>
      </c>
      <c r="U32" s="6"/>
    </row>
    <row r="33" spans="1:21" ht="21" x14ac:dyDescent="0.2">
      <c r="A33" s="4" t="s">
        <v>63</v>
      </c>
      <c r="C33" s="15">
        <v>0</v>
      </c>
      <c r="D33" s="15"/>
      <c r="E33" s="15">
        <v>0</v>
      </c>
      <c r="F33" s="15"/>
      <c r="G33" s="15">
        <v>0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19414500000</v>
      </c>
      <c r="P33" s="15"/>
      <c r="Q33" s="15">
        <v>0</v>
      </c>
      <c r="R33" s="15"/>
      <c r="S33" s="15">
        <f t="shared" si="0"/>
        <v>19414500000</v>
      </c>
      <c r="U33" s="6"/>
    </row>
    <row r="34" spans="1:21" ht="21" x14ac:dyDescent="0.2">
      <c r="A34" s="4" t="s">
        <v>65</v>
      </c>
      <c r="C34" s="15">
        <v>0</v>
      </c>
      <c r="D34" s="15"/>
      <c r="E34" s="15">
        <v>0</v>
      </c>
      <c r="F34" s="15"/>
      <c r="G34" s="15">
        <v>0</v>
      </c>
      <c r="H34" s="15"/>
      <c r="I34" s="15">
        <v>0</v>
      </c>
      <c r="J34" s="15"/>
      <c r="K34" s="15">
        <v>0</v>
      </c>
      <c r="L34" s="15"/>
      <c r="M34" s="15">
        <v>0</v>
      </c>
      <c r="N34" s="15"/>
      <c r="O34" s="15">
        <v>8580000000</v>
      </c>
      <c r="P34" s="15"/>
      <c r="Q34" s="15">
        <v>0</v>
      </c>
      <c r="R34" s="15"/>
      <c r="S34" s="15">
        <f t="shared" si="0"/>
        <v>8580000000</v>
      </c>
      <c r="U34" s="6"/>
    </row>
    <row r="35" spans="1:21" ht="21" x14ac:dyDescent="0.2">
      <c r="A35" s="4" t="s">
        <v>61</v>
      </c>
      <c r="C35" s="15">
        <v>0</v>
      </c>
      <c r="D35" s="15"/>
      <c r="E35" s="15">
        <v>0</v>
      </c>
      <c r="F35" s="15"/>
      <c r="G35" s="15">
        <v>0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82144824960</v>
      </c>
      <c r="P35" s="15"/>
      <c r="Q35" s="15">
        <v>0</v>
      </c>
      <c r="R35" s="15"/>
      <c r="S35" s="15">
        <f t="shared" si="0"/>
        <v>82144824960</v>
      </c>
      <c r="U35" s="6"/>
    </row>
    <row r="36" spans="1:21" ht="21" x14ac:dyDescent="0.2">
      <c r="A36" s="4" t="s">
        <v>82</v>
      </c>
      <c r="C36" s="15">
        <v>0</v>
      </c>
      <c r="D36" s="15"/>
      <c r="E36" s="15">
        <v>0</v>
      </c>
      <c r="F36" s="15"/>
      <c r="G36" s="15">
        <v>0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389400000</v>
      </c>
      <c r="P36" s="15"/>
      <c r="Q36" s="15">
        <v>-5521540</v>
      </c>
      <c r="R36" s="15"/>
      <c r="S36" s="15">
        <f t="shared" si="0"/>
        <v>383878460</v>
      </c>
      <c r="U36" s="6"/>
    </row>
    <row r="37" spans="1:21" ht="21" x14ac:dyDescent="0.2">
      <c r="A37" s="4" t="s">
        <v>55</v>
      </c>
      <c r="C37" s="15">
        <v>0</v>
      </c>
      <c r="D37" s="15"/>
      <c r="E37" s="15">
        <v>0</v>
      </c>
      <c r="F37" s="15"/>
      <c r="G37" s="15">
        <v>0</v>
      </c>
      <c r="H37" s="15"/>
      <c r="I37" s="15">
        <v>0</v>
      </c>
      <c r="J37" s="15"/>
      <c r="K37" s="15">
        <v>0</v>
      </c>
      <c r="L37" s="15"/>
      <c r="M37" s="15">
        <v>0</v>
      </c>
      <c r="N37" s="15"/>
      <c r="O37" s="15">
        <v>48205643520</v>
      </c>
      <c r="P37" s="15"/>
      <c r="Q37" s="15">
        <v>0</v>
      </c>
      <c r="R37" s="15"/>
      <c r="S37" s="15">
        <f t="shared" si="0"/>
        <v>48205643520</v>
      </c>
      <c r="U37" s="6"/>
    </row>
    <row r="38" spans="1:21" ht="21" x14ac:dyDescent="0.2">
      <c r="A38" s="4" t="s">
        <v>62</v>
      </c>
      <c r="C38" s="15">
        <v>0</v>
      </c>
      <c r="D38" s="15"/>
      <c r="E38" s="15">
        <v>0</v>
      </c>
      <c r="F38" s="15"/>
      <c r="G38" s="15">
        <v>0</v>
      </c>
      <c r="H38" s="15"/>
      <c r="I38" s="15">
        <v>0</v>
      </c>
      <c r="J38" s="15"/>
      <c r="K38" s="15">
        <v>0</v>
      </c>
      <c r="L38" s="15"/>
      <c r="M38" s="15">
        <v>0</v>
      </c>
      <c r="N38" s="15"/>
      <c r="O38" s="15">
        <v>32280000000</v>
      </c>
      <c r="P38" s="15"/>
      <c r="Q38" s="15">
        <v>0</v>
      </c>
      <c r="R38" s="15"/>
      <c r="S38" s="15">
        <f t="shared" si="0"/>
        <v>32280000000</v>
      </c>
      <c r="U38" s="6"/>
    </row>
    <row r="39" spans="1:21" ht="21" x14ac:dyDescent="0.2">
      <c r="A39" s="4" t="s">
        <v>56</v>
      </c>
      <c r="C39" s="15">
        <v>0</v>
      </c>
      <c r="D39" s="15"/>
      <c r="E39" s="15">
        <v>0</v>
      </c>
      <c r="F39" s="15"/>
      <c r="G39" s="15">
        <v>0</v>
      </c>
      <c r="H39" s="15"/>
      <c r="I39" s="15">
        <v>0</v>
      </c>
      <c r="J39" s="15"/>
      <c r="K39" s="15">
        <v>0</v>
      </c>
      <c r="L39" s="15"/>
      <c r="M39" s="15">
        <v>0</v>
      </c>
      <c r="N39" s="15"/>
      <c r="O39" s="15">
        <v>332636039850</v>
      </c>
      <c r="P39" s="15"/>
      <c r="Q39" s="15">
        <v>-13130369994</v>
      </c>
      <c r="R39" s="15"/>
      <c r="S39" s="15">
        <f t="shared" si="0"/>
        <v>319505669856</v>
      </c>
      <c r="U39" s="6"/>
    </row>
    <row r="40" spans="1:21" ht="21" x14ac:dyDescent="0.2">
      <c r="A40" s="4" t="s">
        <v>53</v>
      </c>
      <c r="C40" s="15">
        <v>0</v>
      </c>
      <c r="D40" s="15"/>
      <c r="E40" s="15">
        <v>0</v>
      </c>
      <c r="F40" s="15"/>
      <c r="G40" s="15">
        <v>0</v>
      </c>
      <c r="H40" s="15"/>
      <c r="I40" s="15">
        <v>0</v>
      </c>
      <c r="J40" s="15"/>
      <c r="K40" s="15">
        <v>0</v>
      </c>
      <c r="L40" s="15"/>
      <c r="M40" s="15">
        <v>0</v>
      </c>
      <c r="N40" s="15"/>
      <c r="O40" s="15">
        <v>30000000000</v>
      </c>
      <c r="P40" s="15"/>
      <c r="Q40" s="15">
        <v>0</v>
      </c>
      <c r="R40" s="15"/>
      <c r="S40" s="15">
        <f t="shared" si="0"/>
        <v>30000000000</v>
      </c>
      <c r="U40" s="6"/>
    </row>
    <row r="41" spans="1:21" ht="21" x14ac:dyDescent="0.2">
      <c r="A41" s="4" t="s">
        <v>59</v>
      </c>
      <c r="C41" s="15">
        <v>0</v>
      </c>
      <c r="D41" s="15"/>
      <c r="E41" s="15">
        <v>0</v>
      </c>
      <c r="F41" s="15"/>
      <c r="G41" s="15">
        <v>0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14011209600</v>
      </c>
      <c r="P41" s="15"/>
      <c r="Q41" s="15">
        <v>0</v>
      </c>
      <c r="R41" s="15"/>
      <c r="S41" s="15">
        <f t="shared" si="0"/>
        <v>14011209600</v>
      </c>
      <c r="U41" s="6"/>
    </row>
    <row r="42" spans="1:21" ht="21" x14ac:dyDescent="0.2">
      <c r="A42" s="4" t="s">
        <v>84</v>
      </c>
      <c r="C42" s="15">
        <v>0</v>
      </c>
      <c r="D42" s="15"/>
      <c r="E42" s="15">
        <v>0</v>
      </c>
      <c r="F42" s="15"/>
      <c r="G42" s="15">
        <v>0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577600000</v>
      </c>
      <c r="P42" s="15"/>
      <c r="Q42" s="15">
        <v>-11629530</v>
      </c>
      <c r="R42" s="15"/>
      <c r="S42" s="15">
        <f t="shared" si="0"/>
        <v>565970470</v>
      </c>
      <c r="U42" s="6"/>
    </row>
    <row r="43" spans="1:21" ht="21" x14ac:dyDescent="0.2">
      <c r="A43" s="4" t="s">
        <v>52</v>
      </c>
      <c r="C43" s="15">
        <v>0</v>
      </c>
      <c r="D43" s="15"/>
      <c r="E43" s="15">
        <v>0</v>
      </c>
      <c r="F43" s="15"/>
      <c r="G43" s="15">
        <v>0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7758000000</v>
      </c>
      <c r="P43" s="15"/>
      <c r="Q43" s="15">
        <v>0</v>
      </c>
      <c r="R43" s="15"/>
      <c r="S43" s="15">
        <f t="shared" si="0"/>
        <v>7758000000</v>
      </c>
      <c r="U43" s="6"/>
    </row>
    <row r="44" spans="1:21" ht="21" x14ac:dyDescent="0.2">
      <c r="A44" s="4" t="s">
        <v>102</v>
      </c>
      <c r="C44" s="15">
        <v>0</v>
      </c>
      <c r="D44" s="15"/>
      <c r="E44" s="15">
        <v>0</v>
      </c>
      <c r="F44" s="15"/>
      <c r="G44" s="15">
        <v>0</v>
      </c>
      <c r="H44" s="15"/>
      <c r="I44" s="15">
        <v>0</v>
      </c>
      <c r="J44" s="15"/>
      <c r="K44" s="15">
        <v>0</v>
      </c>
      <c r="L44" s="15"/>
      <c r="M44" s="15">
        <v>0</v>
      </c>
      <c r="N44" s="15"/>
      <c r="O44" s="15">
        <v>10500000000</v>
      </c>
      <c r="P44" s="15"/>
      <c r="Q44" s="15">
        <v>-972343070</v>
      </c>
      <c r="R44" s="15"/>
      <c r="S44" s="15">
        <f t="shared" si="0"/>
        <v>9527656930</v>
      </c>
      <c r="U44" s="6"/>
    </row>
    <row r="45" spans="1:21" ht="21" x14ac:dyDescent="0.2">
      <c r="A45" s="4" t="s">
        <v>86</v>
      </c>
      <c r="C45" s="15">
        <v>0</v>
      </c>
      <c r="D45" s="15"/>
      <c r="E45" s="15">
        <v>0</v>
      </c>
      <c r="F45" s="15"/>
      <c r="G45" s="15">
        <v>0</v>
      </c>
      <c r="H45" s="15"/>
      <c r="I45" s="15">
        <v>0</v>
      </c>
      <c r="J45" s="15"/>
      <c r="K45" s="15">
        <v>0</v>
      </c>
      <c r="L45" s="15"/>
      <c r="M45" s="15">
        <v>0</v>
      </c>
      <c r="N45" s="15"/>
      <c r="O45" s="15">
        <v>817300000</v>
      </c>
      <c r="P45" s="15"/>
      <c r="Q45" s="15">
        <v>0</v>
      </c>
      <c r="R45" s="15"/>
      <c r="S45" s="15">
        <f t="shared" si="0"/>
        <v>817300000</v>
      </c>
      <c r="U45" s="6"/>
    </row>
    <row r="46" spans="1:21" ht="21" x14ac:dyDescent="0.2">
      <c r="A46" s="4" t="s">
        <v>121</v>
      </c>
      <c r="C46" s="15">
        <v>0</v>
      </c>
      <c r="D46" s="15"/>
      <c r="E46" s="15">
        <v>0</v>
      </c>
      <c r="F46" s="15"/>
      <c r="G46" s="15">
        <v>0</v>
      </c>
      <c r="H46" s="15"/>
      <c r="I46" s="15">
        <v>0</v>
      </c>
      <c r="J46" s="15"/>
      <c r="K46" s="15">
        <v>0</v>
      </c>
      <c r="L46" s="15"/>
      <c r="M46" s="15">
        <v>0</v>
      </c>
      <c r="N46" s="15"/>
      <c r="O46" s="15">
        <v>562500000</v>
      </c>
      <c r="P46" s="15"/>
      <c r="Q46" s="15">
        <v>0</v>
      </c>
      <c r="R46" s="15"/>
      <c r="S46" s="15">
        <f t="shared" si="0"/>
        <v>562500000</v>
      </c>
      <c r="U46" s="6"/>
    </row>
    <row r="47" spans="1:21" ht="21" x14ac:dyDescent="0.2">
      <c r="A47" s="4" t="s">
        <v>89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>
        <v>292500000</v>
      </c>
      <c r="P47" s="15"/>
      <c r="Q47" s="15">
        <v>0</v>
      </c>
      <c r="R47" s="15"/>
      <c r="S47" s="15">
        <f t="shared" si="0"/>
        <v>292500000</v>
      </c>
      <c r="U47" s="6"/>
    </row>
    <row r="48" spans="1:21" ht="21.75" thickBot="1" x14ac:dyDescent="0.25">
      <c r="A48" s="4" t="s">
        <v>60</v>
      </c>
      <c r="C48" s="15">
        <v>0</v>
      </c>
      <c r="D48" s="15"/>
      <c r="E48" s="15">
        <v>0</v>
      </c>
      <c r="F48" s="15"/>
      <c r="G48" s="15">
        <v>0</v>
      </c>
      <c r="H48" s="15"/>
      <c r="I48" s="15">
        <v>0</v>
      </c>
      <c r="J48" s="15"/>
      <c r="K48" s="15">
        <v>0</v>
      </c>
      <c r="L48" s="15"/>
      <c r="M48" s="15">
        <v>0</v>
      </c>
      <c r="N48" s="15"/>
      <c r="O48" s="15">
        <v>15514756200</v>
      </c>
      <c r="P48" s="15"/>
      <c r="Q48" s="15">
        <v>0</v>
      </c>
      <c r="R48" s="15"/>
      <c r="S48" s="15">
        <f t="shared" si="0"/>
        <v>15514756200</v>
      </c>
      <c r="U48" s="6"/>
    </row>
    <row r="49" spans="7:19" ht="21.75" thickBot="1" x14ac:dyDescent="0.25">
      <c r="G49" s="6"/>
      <c r="I49" s="13">
        <f>SUM(I8:I48)</f>
        <v>11400000000</v>
      </c>
      <c r="J49" s="9"/>
      <c r="K49" s="13">
        <f>SUM(K8:K48)</f>
        <v>-661935484</v>
      </c>
      <c r="L49" s="9"/>
      <c r="M49" s="13">
        <f>SUM(M8:M48)</f>
        <v>10738064516</v>
      </c>
      <c r="N49" s="9"/>
      <c r="O49" s="13">
        <f>SUM(O8:O48)</f>
        <v>1868166169806</v>
      </c>
      <c r="P49" s="9"/>
      <c r="Q49" s="13">
        <f>SUM(Q8:Q48)</f>
        <v>-20353325735</v>
      </c>
      <c r="R49" s="9"/>
      <c r="S49" s="13">
        <f>SUM(S8:S48)</f>
        <v>1847812844071</v>
      </c>
    </row>
    <row r="50" spans="7:19" ht="19.5" thickTop="1" x14ac:dyDescent="0.2">
      <c r="K50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tabSelected="1" workbookViewId="0">
      <selection activeCell="C20" sqref="C20"/>
    </sheetView>
  </sheetViews>
  <sheetFormatPr defaultRowHeight="18.75" x14ac:dyDescent="0.45"/>
  <cols>
    <col min="1" max="1" width="17.875" style="28" customWidth="1"/>
    <col min="2" max="2" width="0.875" style="28" customWidth="1"/>
    <col min="3" max="3" width="32.125" style="28" bestFit="1" customWidth="1"/>
    <col min="4" max="4" width="0.875" style="28" customWidth="1"/>
    <col min="5" max="5" width="27.875" style="28" bestFit="1" customWidth="1"/>
    <col min="6" max="6" width="0.875" style="28" customWidth="1"/>
    <col min="7" max="7" width="32.125" style="28" bestFit="1" customWidth="1"/>
    <col min="8" max="8" width="0.875" style="28" customWidth="1"/>
    <col min="9" max="9" width="27.875" style="28" bestFit="1" customWidth="1"/>
    <col min="10" max="10" width="0.875" style="28" customWidth="1"/>
    <col min="11" max="11" width="8" style="28" customWidth="1"/>
    <col min="12" max="16384" width="9" style="28"/>
  </cols>
  <sheetData>
    <row r="2" spans="1:9" ht="26.25" x14ac:dyDescent="0.45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</row>
    <row r="3" spans="1:9" ht="26.25" x14ac:dyDescent="0.45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</row>
    <row r="4" spans="1:9" ht="26.25" x14ac:dyDescent="0.45">
      <c r="A4" s="63" t="str">
        <f>+سهام!A4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</row>
    <row r="6" spans="1:9" ht="27" thickBot="1" x14ac:dyDescent="0.5">
      <c r="A6" s="44" t="s">
        <v>45</v>
      </c>
      <c r="C6" s="64" t="s">
        <v>25</v>
      </c>
      <c r="D6" s="64" t="s">
        <v>25</v>
      </c>
      <c r="E6" s="64" t="s">
        <v>25</v>
      </c>
      <c r="G6" s="64" t="s">
        <v>26</v>
      </c>
      <c r="H6" s="64" t="s">
        <v>26</v>
      </c>
      <c r="I6" s="64" t="s">
        <v>26</v>
      </c>
    </row>
    <row r="7" spans="1:9" ht="27" thickBot="1" x14ac:dyDescent="0.5">
      <c r="A7" s="44" t="s">
        <v>46</v>
      </c>
      <c r="C7" s="44" t="s">
        <v>47</v>
      </c>
      <c r="E7" s="44" t="s">
        <v>48</v>
      </c>
      <c r="G7" s="44" t="s">
        <v>47</v>
      </c>
      <c r="I7" s="44" t="s">
        <v>48</v>
      </c>
    </row>
    <row r="8" spans="1:9" ht="21.75" thickBot="1" x14ac:dyDescent="0.6">
      <c r="A8" s="29" t="s">
        <v>79</v>
      </c>
      <c r="B8" s="5"/>
      <c r="C8" s="6">
        <f>+'سود سپرده بانکی'!C9</f>
        <v>383493543</v>
      </c>
      <c r="D8" s="5"/>
      <c r="E8" s="30">
        <f>+C8/$C$9</f>
        <v>1</v>
      </c>
      <c r="F8" s="5"/>
      <c r="G8" s="6">
        <f>+'سود سپرده بانکی'!M9</f>
        <v>20236379099</v>
      </c>
      <c r="H8" s="5"/>
      <c r="I8" s="30">
        <f>+G8/$G$9</f>
        <v>1</v>
      </c>
    </row>
    <row r="9" spans="1:9" ht="21.75" thickBot="1" x14ac:dyDescent="0.6">
      <c r="A9" s="28" t="s">
        <v>15</v>
      </c>
      <c r="B9" s="29"/>
      <c r="C9" s="12">
        <f>SUM(C8:C8)</f>
        <v>383493543</v>
      </c>
      <c r="D9" s="4"/>
      <c r="E9" s="31">
        <f>SUM(E8:E8)</f>
        <v>1</v>
      </c>
      <c r="F9" s="4"/>
      <c r="G9" s="12">
        <f>SUM(G8:G8)</f>
        <v>20236379099</v>
      </c>
      <c r="H9" s="4"/>
      <c r="I9" s="31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</row>
    <row r="3" spans="1:5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</row>
    <row r="4" spans="1:5" ht="26.25" x14ac:dyDescent="0.2">
      <c r="A4" s="63" t="str">
        <f>+درآمدها!A4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</row>
    <row r="6" spans="1:5" ht="27" thickBot="1" x14ac:dyDescent="0.25">
      <c r="A6" s="64" t="s">
        <v>87</v>
      </c>
      <c r="C6" s="44" t="s">
        <v>25</v>
      </c>
      <c r="E6" s="44" t="s">
        <v>26</v>
      </c>
    </row>
    <row r="7" spans="1:5" ht="27" thickBot="1" x14ac:dyDescent="0.25">
      <c r="A7" s="64" t="s">
        <v>87</v>
      </c>
      <c r="C7" s="44" t="s">
        <v>18</v>
      </c>
      <c r="E7" s="44" t="s">
        <v>18</v>
      </c>
    </row>
    <row r="8" spans="1:5" ht="24.75" thickBot="1" x14ac:dyDescent="0.25">
      <c r="A8" s="24" t="s">
        <v>105</v>
      </c>
      <c r="B8" s="25"/>
      <c r="C8" s="26">
        <v>0</v>
      </c>
      <c r="D8" s="25"/>
      <c r="E8" s="26">
        <v>1955341827</v>
      </c>
    </row>
    <row r="9" spans="1:5" ht="24.75" thickBot="1" x14ac:dyDescent="0.25">
      <c r="A9" s="25" t="s">
        <v>15</v>
      </c>
      <c r="B9" s="25"/>
      <c r="C9" s="27">
        <f>SUM(C8:C8)</f>
        <v>0</v>
      </c>
      <c r="D9" s="25"/>
      <c r="E9" s="27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I27" sqref="I27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</row>
    <row r="3" spans="1:13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</row>
    <row r="4" spans="1:13" ht="26.25" x14ac:dyDescent="0.2">
      <c r="A4" s="63" t="str">
        <f>+سهام!A4</f>
        <v>برای ماه منتهی به 1404/07/30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</row>
    <row r="6" spans="1:13" ht="27" thickBot="1" x14ac:dyDescent="0.25">
      <c r="A6" s="64" t="s">
        <v>24</v>
      </c>
      <c r="B6" s="64" t="s">
        <v>24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I6" s="64" t="s">
        <v>26</v>
      </c>
      <c r="J6" s="64" t="s">
        <v>26</v>
      </c>
      <c r="K6" s="64" t="s">
        <v>26</v>
      </c>
      <c r="L6" s="64" t="s">
        <v>26</v>
      </c>
      <c r="M6" s="64" t="s">
        <v>26</v>
      </c>
    </row>
    <row r="7" spans="1:13" ht="27" thickBot="1" x14ac:dyDescent="0.25">
      <c r="A7" s="44" t="s">
        <v>27</v>
      </c>
      <c r="C7" s="44" t="s">
        <v>28</v>
      </c>
      <c r="E7" s="44" t="s">
        <v>29</v>
      </c>
      <c r="G7" s="44" t="s">
        <v>30</v>
      </c>
      <c r="I7" s="44" t="s">
        <v>28</v>
      </c>
      <c r="K7" s="44" t="s">
        <v>29</v>
      </c>
      <c r="M7" s="44" t="s">
        <v>30</v>
      </c>
    </row>
    <row r="8" spans="1:13" ht="19.5" customHeight="1" thickBot="1" x14ac:dyDescent="0.25">
      <c r="A8" s="4" t="s">
        <v>22</v>
      </c>
      <c r="C8" s="6">
        <v>383493543</v>
      </c>
      <c r="E8" s="6">
        <v>0</v>
      </c>
      <c r="G8" s="6">
        <f>+C8-E8</f>
        <v>383493543</v>
      </c>
      <c r="I8" s="6">
        <v>20236379099</v>
      </c>
      <c r="K8" s="6">
        <v>0</v>
      </c>
      <c r="M8" s="6">
        <f>+I8-K8</f>
        <v>20236379099</v>
      </c>
    </row>
    <row r="9" spans="1:13" s="4" customFormat="1" ht="21.75" thickBot="1" x14ac:dyDescent="0.25">
      <c r="A9" s="4" t="s">
        <v>15</v>
      </c>
      <c r="C9" s="12">
        <f>SUM(C8:C8)</f>
        <v>383493543</v>
      </c>
      <c r="E9" s="12">
        <f>SUM(E8:E8)</f>
        <v>0</v>
      </c>
      <c r="G9" s="12">
        <f>SUM(G8:G8)</f>
        <v>383493543</v>
      </c>
      <c r="I9" s="12">
        <f>SUM(I8:I8)</f>
        <v>20236379099</v>
      </c>
      <c r="K9" s="12">
        <f>SUM(K8:K8)</f>
        <v>0</v>
      </c>
      <c r="M9" s="12">
        <f>SUM(M8:M8)</f>
        <v>20236379099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Y96"/>
  <sheetViews>
    <sheetView rightToLeft="1" topLeftCell="A23" zoomScale="85" zoomScaleNormal="85" workbookViewId="0">
      <selection activeCell="I27" sqref="I27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1" style="19" bestFit="1" customWidth="1"/>
    <col min="20" max="16384" width="9" style="19"/>
  </cols>
  <sheetData>
    <row r="2" spans="1:17" ht="24" x14ac:dyDescent="0.2">
      <c r="A2" s="65" t="str">
        <f>+سهام!A2</f>
        <v>صندوق سرمایه‌گذاری بخشی صنایع مفید - سیمانو</v>
      </c>
      <c r="B2" s="65" t="s">
        <v>0</v>
      </c>
      <c r="C2" s="65" t="s">
        <v>0</v>
      </c>
      <c r="D2" s="65" t="s">
        <v>0</v>
      </c>
      <c r="E2" s="65" t="s">
        <v>0</v>
      </c>
      <c r="F2" s="65" t="s">
        <v>0</v>
      </c>
      <c r="G2" s="65" t="s">
        <v>0</v>
      </c>
      <c r="H2" s="65" t="s">
        <v>0</v>
      </c>
      <c r="I2" s="65" t="s">
        <v>0</v>
      </c>
      <c r="J2" s="65" t="s">
        <v>0</v>
      </c>
      <c r="K2" s="65" t="s">
        <v>0</v>
      </c>
      <c r="L2" s="65" t="s">
        <v>0</v>
      </c>
      <c r="M2" s="65" t="s">
        <v>0</v>
      </c>
      <c r="N2" s="65" t="s">
        <v>0</v>
      </c>
      <c r="O2" s="65" t="s">
        <v>0</v>
      </c>
      <c r="P2" s="65" t="s">
        <v>0</v>
      </c>
      <c r="Q2" s="65" t="s">
        <v>0</v>
      </c>
    </row>
    <row r="3" spans="1:17" ht="24" x14ac:dyDescent="0.2">
      <c r="A3" s="65" t="s">
        <v>23</v>
      </c>
      <c r="B3" s="65" t="s">
        <v>23</v>
      </c>
      <c r="C3" s="65" t="s">
        <v>23</v>
      </c>
      <c r="D3" s="65" t="s">
        <v>23</v>
      </c>
      <c r="E3" s="65" t="s">
        <v>23</v>
      </c>
      <c r="F3" s="65" t="s">
        <v>23</v>
      </c>
      <c r="G3" s="65" t="s">
        <v>23</v>
      </c>
      <c r="H3" s="65" t="s">
        <v>23</v>
      </c>
      <c r="I3" s="65" t="s">
        <v>23</v>
      </c>
      <c r="J3" s="65" t="s">
        <v>23</v>
      </c>
      <c r="K3" s="65" t="s">
        <v>23</v>
      </c>
      <c r="L3" s="65" t="s">
        <v>23</v>
      </c>
      <c r="M3" s="65" t="s">
        <v>23</v>
      </c>
      <c r="N3" s="65" t="s">
        <v>23</v>
      </c>
      <c r="O3" s="65" t="s">
        <v>23</v>
      </c>
      <c r="P3" s="65" t="s">
        <v>23</v>
      </c>
      <c r="Q3" s="65" t="s">
        <v>23</v>
      </c>
    </row>
    <row r="4" spans="1:17" ht="24" x14ac:dyDescent="0.2">
      <c r="A4" s="65" t="str">
        <f>+سهام!A4</f>
        <v>برای ماه منتهی به 1404/07/30</v>
      </c>
      <c r="B4" s="65" t="s">
        <v>2</v>
      </c>
      <c r="C4" s="65" t="s">
        <v>2</v>
      </c>
      <c r="D4" s="65" t="s">
        <v>2</v>
      </c>
      <c r="E4" s="65" t="s">
        <v>2</v>
      </c>
      <c r="F4" s="65" t="s">
        <v>2</v>
      </c>
      <c r="G4" s="65" t="s">
        <v>2</v>
      </c>
      <c r="H4" s="65" t="s">
        <v>2</v>
      </c>
      <c r="I4" s="65" t="s">
        <v>2</v>
      </c>
      <c r="J4" s="65" t="s">
        <v>2</v>
      </c>
      <c r="K4" s="65" t="s">
        <v>2</v>
      </c>
      <c r="L4" s="65" t="s">
        <v>2</v>
      </c>
      <c r="M4" s="65" t="s">
        <v>2</v>
      </c>
      <c r="N4" s="65" t="s">
        <v>2</v>
      </c>
      <c r="O4" s="65" t="s">
        <v>2</v>
      </c>
      <c r="P4" s="65" t="s">
        <v>2</v>
      </c>
      <c r="Q4" s="65" t="s">
        <v>2</v>
      </c>
    </row>
    <row r="6" spans="1:17" ht="24.75" thickBot="1" x14ac:dyDescent="0.25">
      <c r="A6" s="66" t="s">
        <v>3</v>
      </c>
      <c r="C6" s="67" t="s">
        <v>25</v>
      </c>
      <c r="D6" s="67" t="s">
        <v>25</v>
      </c>
      <c r="E6" s="67" t="s">
        <v>25</v>
      </c>
      <c r="F6" s="67" t="s">
        <v>25</v>
      </c>
      <c r="G6" s="67" t="s">
        <v>25</v>
      </c>
      <c r="H6" s="67" t="s">
        <v>25</v>
      </c>
      <c r="I6" s="67" t="s">
        <v>25</v>
      </c>
      <c r="K6" s="67" t="s">
        <v>26</v>
      </c>
      <c r="L6" s="67" t="s">
        <v>26</v>
      </c>
      <c r="M6" s="67" t="s">
        <v>26</v>
      </c>
      <c r="N6" s="67" t="s">
        <v>26</v>
      </c>
      <c r="O6" s="67" t="s">
        <v>26</v>
      </c>
      <c r="P6" s="67" t="s">
        <v>26</v>
      </c>
      <c r="Q6" s="67" t="s">
        <v>26</v>
      </c>
    </row>
    <row r="7" spans="1:17" ht="24.75" thickBot="1" x14ac:dyDescent="0.25">
      <c r="A7" s="67" t="s">
        <v>3</v>
      </c>
      <c r="C7" s="51" t="s">
        <v>7</v>
      </c>
      <c r="E7" s="51" t="s">
        <v>37</v>
      </c>
      <c r="G7" s="51" t="s">
        <v>38</v>
      </c>
      <c r="I7" s="51" t="s">
        <v>40</v>
      </c>
      <c r="K7" s="51" t="s">
        <v>7</v>
      </c>
      <c r="M7" s="51" t="s">
        <v>37</v>
      </c>
      <c r="O7" s="51" t="s">
        <v>38</v>
      </c>
      <c r="Q7" s="51" t="s">
        <v>40</v>
      </c>
    </row>
    <row r="8" spans="1:17" ht="24" x14ac:dyDescent="0.2">
      <c r="A8" s="21" t="s">
        <v>114</v>
      </c>
      <c r="C8" s="20">
        <v>0</v>
      </c>
      <c r="D8" s="20"/>
      <c r="E8" s="20">
        <v>0</v>
      </c>
      <c r="F8" s="20"/>
      <c r="G8" s="20">
        <v>0</v>
      </c>
      <c r="H8" s="20"/>
      <c r="I8" s="20">
        <v>0</v>
      </c>
      <c r="J8" s="20"/>
      <c r="K8" s="20">
        <v>1218990</v>
      </c>
      <c r="L8" s="20"/>
      <c r="M8" s="20">
        <v>73143402486</v>
      </c>
      <c r="N8" s="20"/>
      <c r="O8" s="20">
        <v>75097391258</v>
      </c>
      <c r="P8" s="20"/>
      <c r="Q8" s="20">
        <f>+M8-O8</f>
        <v>-1953988772</v>
      </c>
    </row>
    <row r="9" spans="1:17" ht="24" x14ac:dyDescent="0.2">
      <c r="A9" s="21" t="s">
        <v>120</v>
      </c>
      <c r="C9" s="20">
        <v>0</v>
      </c>
      <c r="D9" s="20"/>
      <c r="E9" s="20">
        <v>0</v>
      </c>
      <c r="F9" s="20"/>
      <c r="G9" s="20">
        <v>0</v>
      </c>
      <c r="H9" s="20"/>
      <c r="I9" s="20">
        <v>0</v>
      </c>
      <c r="J9" s="20"/>
      <c r="K9" s="20">
        <v>135032</v>
      </c>
      <c r="L9" s="20"/>
      <c r="M9" s="20">
        <v>318792831</v>
      </c>
      <c r="N9" s="20"/>
      <c r="O9" s="20">
        <v>317079044</v>
      </c>
      <c r="P9" s="20"/>
      <c r="Q9" s="20">
        <f t="shared" ref="Q9:Q55" si="0">+M9-O9</f>
        <v>1713787</v>
      </c>
    </row>
    <row r="10" spans="1:17" ht="24" x14ac:dyDescent="0.2">
      <c r="A10" s="21" t="s">
        <v>52</v>
      </c>
      <c r="C10" s="20">
        <v>0</v>
      </c>
      <c r="D10" s="20"/>
      <c r="E10" s="20">
        <v>0</v>
      </c>
      <c r="F10" s="20"/>
      <c r="G10" s="20">
        <v>0</v>
      </c>
      <c r="H10" s="20"/>
      <c r="I10" s="20">
        <v>0</v>
      </c>
      <c r="J10" s="20"/>
      <c r="K10" s="20">
        <v>1488491</v>
      </c>
      <c r="L10" s="20"/>
      <c r="M10" s="20">
        <v>72731593458</v>
      </c>
      <c r="N10" s="20"/>
      <c r="O10" s="20">
        <v>59481306039</v>
      </c>
      <c r="P10" s="20"/>
      <c r="Q10" s="20">
        <f t="shared" si="0"/>
        <v>13250287419</v>
      </c>
    </row>
    <row r="11" spans="1:17" ht="24" x14ac:dyDescent="0.2">
      <c r="A11" s="21" t="s">
        <v>69</v>
      </c>
      <c r="C11" s="20">
        <v>0</v>
      </c>
      <c r="D11" s="20"/>
      <c r="E11" s="20">
        <v>0</v>
      </c>
      <c r="F11" s="20"/>
      <c r="G11" s="20">
        <v>0</v>
      </c>
      <c r="H11" s="20"/>
      <c r="I11" s="20">
        <v>0</v>
      </c>
      <c r="J11" s="20"/>
      <c r="K11" s="20">
        <v>2548037</v>
      </c>
      <c r="L11" s="20"/>
      <c r="M11" s="20">
        <v>84795739939</v>
      </c>
      <c r="N11" s="20"/>
      <c r="O11" s="20">
        <v>60252898333</v>
      </c>
      <c r="P11" s="20"/>
      <c r="Q11" s="20">
        <f t="shared" si="0"/>
        <v>24542841606</v>
      </c>
    </row>
    <row r="12" spans="1:17" ht="24" x14ac:dyDescent="0.2">
      <c r="A12" s="21" t="s">
        <v>70</v>
      </c>
      <c r="C12" s="20">
        <v>49014</v>
      </c>
      <c r="D12" s="20"/>
      <c r="E12" s="20">
        <v>2118935736</v>
      </c>
      <c r="F12" s="20"/>
      <c r="G12" s="20">
        <v>1590117963</v>
      </c>
      <c r="H12" s="20"/>
      <c r="I12" s="20">
        <v>528817773</v>
      </c>
      <c r="J12" s="20"/>
      <c r="K12" s="20">
        <v>1600000</v>
      </c>
      <c r="L12" s="20"/>
      <c r="M12" s="20">
        <v>71251231308</v>
      </c>
      <c r="N12" s="20"/>
      <c r="O12" s="20">
        <v>51907388507</v>
      </c>
      <c r="P12" s="20"/>
      <c r="Q12" s="20">
        <f t="shared" si="0"/>
        <v>19343842801</v>
      </c>
    </row>
    <row r="13" spans="1:17" ht="24" x14ac:dyDescent="0.2">
      <c r="A13" s="21" t="s">
        <v>67</v>
      </c>
      <c r="C13" s="20">
        <v>0</v>
      </c>
      <c r="D13" s="20"/>
      <c r="E13" s="20">
        <v>0</v>
      </c>
      <c r="F13" s="20"/>
      <c r="G13" s="20">
        <v>0</v>
      </c>
      <c r="H13" s="20"/>
      <c r="I13" s="20">
        <v>0</v>
      </c>
      <c r="J13" s="20"/>
      <c r="K13" s="20">
        <v>21384151</v>
      </c>
      <c r="L13" s="20"/>
      <c r="M13" s="20">
        <v>76088900364</v>
      </c>
      <c r="N13" s="20"/>
      <c r="O13" s="20">
        <v>72064920028</v>
      </c>
      <c r="P13" s="20"/>
      <c r="Q13" s="20">
        <f t="shared" si="0"/>
        <v>4023980336</v>
      </c>
    </row>
    <row r="14" spans="1:17" ht="24" x14ac:dyDescent="0.2">
      <c r="A14" s="21" t="s">
        <v>113</v>
      </c>
      <c r="C14" s="20">
        <v>750000</v>
      </c>
      <c r="D14" s="20"/>
      <c r="E14" s="20">
        <v>2344265520</v>
      </c>
      <c r="F14" s="20"/>
      <c r="G14" s="20">
        <v>2335368591</v>
      </c>
      <c r="H14" s="20"/>
      <c r="I14" s="20">
        <v>8896929</v>
      </c>
      <c r="J14" s="20"/>
      <c r="K14" s="20">
        <v>1500000</v>
      </c>
      <c r="L14" s="20"/>
      <c r="M14" s="20">
        <v>5120647199</v>
      </c>
      <c r="N14" s="20"/>
      <c r="O14" s="20">
        <v>4670737182</v>
      </c>
      <c r="P14" s="20"/>
      <c r="Q14" s="20">
        <f t="shared" si="0"/>
        <v>449910017</v>
      </c>
    </row>
    <row r="15" spans="1:17" ht="24" x14ac:dyDescent="0.2">
      <c r="A15" s="21" t="s">
        <v>95</v>
      </c>
      <c r="C15" s="20">
        <v>0</v>
      </c>
      <c r="D15" s="20"/>
      <c r="E15" s="20">
        <v>0</v>
      </c>
      <c r="F15" s="20"/>
      <c r="G15" s="20">
        <v>0</v>
      </c>
      <c r="H15" s="20"/>
      <c r="I15" s="20">
        <v>0</v>
      </c>
      <c r="J15" s="20"/>
      <c r="K15" s="20">
        <v>11671049</v>
      </c>
      <c r="L15" s="20"/>
      <c r="M15" s="20">
        <v>93923652082</v>
      </c>
      <c r="N15" s="20"/>
      <c r="O15" s="20">
        <v>49747687593</v>
      </c>
      <c r="P15" s="20"/>
      <c r="Q15" s="20">
        <f t="shared" si="0"/>
        <v>44175964489</v>
      </c>
    </row>
    <row r="16" spans="1:17" ht="24" x14ac:dyDescent="0.2">
      <c r="A16" s="21" t="s">
        <v>55</v>
      </c>
      <c r="C16" s="20">
        <v>0</v>
      </c>
      <c r="D16" s="20"/>
      <c r="E16" s="20">
        <v>0</v>
      </c>
      <c r="F16" s="20"/>
      <c r="G16" s="20">
        <v>0</v>
      </c>
      <c r="H16" s="20"/>
      <c r="I16" s="20">
        <v>0</v>
      </c>
      <c r="J16" s="20"/>
      <c r="K16" s="20">
        <v>3142167</v>
      </c>
      <c r="L16" s="20"/>
      <c r="M16" s="20">
        <v>92677965432</v>
      </c>
      <c r="N16" s="20"/>
      <c r="O16" s="20">
        <v>76212694885</v>
      </c>
      <c r="P16" s="20"/>
      <c r="Q16" s="20">
        <f t="shared" si="0"/>
        <v>16465270547</v>
      </c>
    </row>
    <row r="17" spans="1:25" ht="24" x14ac:dyDescent="0.2">
      <c r="A17" s="21" t="s">
        <v>62</v>
      </c>
      <c r="C17" s="20">
        <v>0</v>
      </c>
      <c r="D17" s="20"/>
      <c r="E17" s="20">
        <v>0</v>
      </c>
      <c r="F17" s="20"/>
      <c r="G17" s="20">
        <v>0</v>
      </c>
      <c r="H17" s="20"/>
      <c r="I17" s="20">
        <v>0</v>
      </c>
      <c r="J17" s="20"/>
      <c r="K17" s="20">
        <v>9738639</v>
      </c>
      <c r="L17" s="20"/>
      <c r="M17" s="20">
        <v>81509479701</v>
      </c>
      <c r="N17" s="20"/>
      <c r="O17" s="20">
        <v>80451184017</v>
      </c>
      <c r="P17" s="20"/>
      <c r="Q17" s="20">
        <f t="shared" si="0"/>
        <v>1058295684</v>
      </c>
    </row>
    <row r="18" spans="1:25" ht="24" x14ac:dyDescent="0.2">
      <c r="A18" s="21" t="s">
        <v>86</v>
      </c>
      <c r="C18" s="20">
        <v>0</v>
      </c>
      <c r="D18" s="20"/>
      <c r="E18" s="20">
        <v>0</v>
      </c>
      <c r="F18" s="20"/>
      <c r="G18" s="20">
        <v>0</v>
      </c>
      <c r="H18" s="20"/>
      <c r="I18" s="20">
        <v>0</v>
      </c>
      <c r="J18" s="20"/>
      <c r="K18" s="20">
        <v>371500</v>
      </c>
      <c r="L18" s="20"/>
      <c r="M18" s="20">
        <v>18584497910</v>
      </c>
      <c r="N18" s="20"/>
      <c r="O18" s="20">
        <v>15162776806</v>
      </c>
      <c r="P18" s="20"/>
      <c r="Q18" s="20">
        <f t="shared" si="0"/>
        <v>3421721104</v>
      </c>
    </row>
    <row r="19" spans="1:25" ht="24" x14ac:dyDescent="0.2">
      <c r="A19" s="21" t="s">
        <v>59</v>
      </c>
      <c r="C19" s="20">
        <v>0</v>
      </c>
      <c r="D19" s="20"/>
      <c r="E19" s="20">
        <v>0</v>
      </c>
      <c r="F19" s="20"/>
      <c r="G19" s="20">
        <v>0</v>
      </c>
      <c r="H19" s="20"/>
      <c r="I19" s="20">
        <v>0</v>
      </c>
      <c r="J19" s="20"/>
      <c r="K19" s="20">
        <v>1546413</v>
      </c>
      <c r="L19" s="20"/>
      <c r="M19" s="20">
        <v>37933812489</v>
      </c>
      <c r="N19" s="20"/>
      <c r="O19" s="20">
        <v>28884210525</v>
      </c>
      <c r="P19" s="20"/>
      <c r="Q19" s="20">
        <f t="shared" si="0"/>
        <v>9049601964</v>
      </c>
    </row>
    <row r="20" spans="1:25" ht="24" x14ac:dyDescent="0.2">
      <c r="A20" s="21" t="s">
        <v>92</v>
      </c>
      <c r="C20" s="20">
        <v>0</v>
      </c>
      <c r="D20" s="20"/>
      <c r="E20" s="20">
        <v>0</v>
      </c>
      <c r="F20" s="20"/>
      <c r="G20" s="20">
        <v>0</v>
      </c>
      <c r="H20" s="20"/>
      <c r="I20" s="20">
        <v>0</v>
      </c>
      <c r="J20" s="20"/>
      <c r="K20" s="20">
        <v>5120</v>
      </c>
      <c r="L20" s="20"/>
      <c r="M20" s="20">
        <v>19996790</v>
      </c>
      <c r="N20" s="20"/>
      <c r="O20" s="20">
        <v>16880928</v>
      </c>
      <c r="P20" s="20"/>
      <c r="Q20" s="20">
        <f t="shared" si="0"/>
        <v>3115862</v>
      </c>
    </row>
    <row r="21" spans="1:25" ht="24" x14ac:dyDescent="0.2">
      <c r="A21" s="21" t="s">
        <v>64</v>
      </c>
      <c r="C21" s="20">
        <v>0</v>
      </c>
      <c r="D21" s="20"/>
      <c r="E21" s="20">
        <v>0</v>
      </c>
      <c r="F21" s="20"/>
      <c r="G21" s="20">
        <v>0</v>
      </c>
      <c r="H21" s="20"/>
      <c r="I21" s="20">
        <v>0</v>
      </c>
      <c r="J21" s="20"/>
      <c r="K21" s="20">
        <v>1</v>
      </c>
      <c r="L21" s="20"/>
      <c r="M21" s="20">
        <v>1</v>
      </c>
      <c r="N21" s="20"/>
      <c r="O21" s="20">
        <v>14168</v>
      </c>
      <c r="P21" s="20"/>
      <c r="Q21" s="20">
        <f t="shared" si="0"/>
        <v>-14167</v>
      </c>
    </row>
    <row r="22" spans="1:25" ht="24" x14ac:dyDescent="0.2">
      <c r="A22" s="21" t="s">
        <v>96</v>
      </c>
      <c r="C22" s="20">
        <v>0</v>
      </c>
      <c r="D22" s="20"/>
      <c r="E22" s="20">
        <v>0</v>
      </c>
      <c r="F22" s="20"/>
      <c r="G22" s="20">
        <v>0</v>
      </c>
      <c r="H22" s="20"/>
      <c r="I22" s="20">
        <v>0</v>
      </c>
      <c r="J22" s="20"/>
      <c r="K22" s="20">
        <v>7742</v>
      </c>
      <c r="L22" s="20"/>
      <c r="M22" s="20">
        <v>1383344347</v>
      </c>
      <c r="N22" s="20"/>
      <c r="O22" s="20">
        <v>1557779696</v>
      </c>
      <c r="P22" s="20"/>
      <c r="Q22" s="20">
        <f t="shared" si="0"/>
        <v>-174435349</v>
      </c>
    </row>
    <row r="23" spans="1:25" ht="24" x14ac:dyDescent="0.2">
      <c r="A23" s="21" t="s">
        <v>106</v>
      </c>
      <c r="C23" s="20">
        <v>0</v>
      </c>
      <c r="D23" s="20"/>
      <c r="E23" s="20">
        <v>0</v>
      </c>
      <c r="F23" s="20"/>
      <c r="G23" s="20">
        <v>0</v>
      </c>
      <c r="H23" s="20"/>
      <c r="I23" s="20">
        <v>0</v>
      </c>
      <c r="J23" s="20"/>
      <c r="K23" s="20">
        <v>1400000</v>
      </c>
      <c r="L23" s="20"/>
      <c r="M23" s="20">
        <v>10075690835</v>
      </c>
      <c r="N23" s="20"/>
      <c r="O23" s="20">
        <v>8888359620</v>
      </c>
      <c r="P23" s="20"/>
      <c r="Q23" s="20">
        <f t="shared" si="0"/>
        <v>1187331215</v>
      </c>
    </row>
    <row r="24" spans="1:25" ht="24" x14ac:dyDescent="0.2">
      <c r="A24" s="21" t="s">
        <v>63</v>
      </c>
      <c r="C24" s="20">
        <v>0</v>
      </c>
      <c r="D24" s="20"/>
      <c r="E24" s="20">
        <v>0</v>
      </c>
      <c r="F24" s="20"/>
      <c r="G24" s="20">
        <v>0</v>
      </c>
      <c r="H24" s="20"/>
      <c r="I24" s="20">
        <v>0</v>
      </c>
      <c r="J24" s="20"/>
      <c r="K24" s="20">
        <v>501451</v>
      </c>
      <c r="L24" s="20"/>
      <c r="M24" s="20">
        <v>15482397636</v>
      </c>
      <c r="N24" s="20"/>
      <c r="O24" s="20">
        <v>17379882207</v>
      </c>
      <c r="P24" s="20"/>
      <c r="Q24" s="20">
        <f t="shared" si="0"/>
        <v>-1897484571</v>
      </c>
    </row>
    <row r="25" spans="1:25" ht="24" x14ac:dyDescent="0.2">
      <c r="A25" s="21" t="s">
        <v>107</v>
      </c>
      <c r="C25" s="20">
        <v>0</v>
      </c>
      <c r="D25" s="20"/>
      <c r="E25" s="20">
        <v>0</v>
      </c>
      <c r="F25" s="20"/>
      <c r="G25" s="20">
        <v>0</v>
      </c>
      <c r="H25" s="20"/>
      <c r="I25" s="20">
        <v>0</v>
      </c>
      <c r="J25" s="20"/>
      <c r="K25" s="20">
        <v>1000000</v>
      </c>
      <c r="L25" s="20"/>
      <c r="M25" s="20">
        <v>111469048700</v>
      </c>
      <c r="N25" s="20"/>
      <c r="O25" s="20">
        <v>60952644988</v>
      </c>
      <c r="P25" s="20"/>
      <c r="Q25" s="20">
        <f t="shared" si="0"/>
        <v>50516403712</v>
      </c>
    </row>
    <row r="26" spans="1:25" ht="24" x14ac:dyDescent="0.2">
      <c r="A26" s="21" t="s">
        <v>74</v>
      </c>
      <c r="C26" s="20">
        <v>0</v>
      </c>
      <c r="D26" s="20"/>
      <c r="E26" s="20">
        <v>0</v>
      </c>
      <c r="F26" s="20"/>
      <c r="G26" s="20">
        <v>0</v>
      </c>
      <c r="H26" s="20"/>
      <c r="I26" s="20">
        <v>0</v>
      </c>
      <c r="J26" s="20"/>
      <c r="K26" s="20">
        <v>3954935</v>
      </c>
      <c r="L26" s="20"/>
      <c r="M26" s="20">
        <v>180750245550</v>
      </c>
      <c r="N26" s="20"/>
      <c r="O26" s="20">
        <v>154818655680</v>
      </c>
      <c r="P26" s="20"/>
      <c r="Q26" s="20">
        <f t="shared" si="0"/>
        <v>25931589870</v>
      </c>
    </row>
    <row r="27" spans="1:25" ht="24" x14ac:dyDescent="0.2">
      <c r="A27" s="21" t="s">
        <v>65</v>
      </c>
      <c r="C27" s="20">
        <v>0</v>
      </c>
      <c r="D27" s="20"/>
      <c r="E27" s="20">
        <v>0</v>
      </c>
      <c r="F27" s="20"/>
      <c r="G27" s="20">
        <v>0</v>
      </c>
      <c r="H27" s="20"/>
      <c r="I27" s="20">
        <v>0</v>
      </c>
      <c r="J27" s="20"/>
      <c r="K27" s="20">
        <v>3072175</v>
      </c>
      <c r="L27" s="20">
        <v>0</v>
      </c>
      <c r="M27" s="20">
        <v>73524602865</v>
      </c>
      <c r="N27" s="20">
        <v>0</v>
      </c>
      <c r="O27" s="20">
        <v>71507994314</v>
      </c>
      <c r="P27" s="20">
        <v>0</v>
      </c>
      <c r="Q27" s="20">
        <v>2016608551</v>
      </c>
      <c r="S27" s="20"/>
      <c r="T27" s="20"/>
      <c r="U27" s="20"/>
      <c r="V27" s="20"/>
      <c r="W27" s="20"/>
      <c r="X27" s="20"/>
      <c r="Y27" s="20"/>
    </row>
    <row r="28" spans="1:25" ht="24" x14ac:dyDescent="0.2">
      <c r="A28" s="21" t="s">
        <v>88</v>
      </c>
      <c r="C28" s="20">
        <v>0</v>
      </c>
      <c r="D28" s="20"/>
      <c r="E28" s="20">
        <v>0</v>
      </c>
      <c r="F28" s="20"/>
      <c r="G28" s="20">
        <v>0</v>
      </c>
      <c r="H28" s="20"/>
      <c r="I28" s="20">
        <v>0</v>
      </c>
      <c r="J28" s="20"/>
      <c r="K28" s="20">
        <v>340000</v>
      </c>
      <c r="L28" s="20"/>
      <c r="M28" s="20">
        <v>3051233562</v>
      </c>
      <c r="N28" s="20"/>
      <c r="O28" s="20">
        <v>2389567758</v>
      </c>
      <c r="P28" s="20"/>
      <c r="Q28" s="20">
        <f t="shared" si="0"/>
        <v>661665804</v>
      </c>
    </row>
    <row r="29" spans="1:25" ht="24" x14ac:dyDescent="0.2">
      <c r="A29" s="21" t="s">
        <v>54</v>
      </c>
      <c r="C29" s="20">
        <v>0</v>
      </c>
      <c r="D29" s="20"/>
      <c r="E29" s="20">
        <v>0</v>
      </c>
      <c r="F29" s="20"/>
      <c r="G29" s="20">
        <v>0</v>
      </c>
      <c r="H29" s="20"/>
      <c r="I29" s="20">
        <v>0</v>
      </c>
      <c r="J29" s="20"/>
      <c r="K29" s="20">
        <v>1200000</v>
      </c>
      <c r="L29" s="20"/>
      <c r="M29" s="20">
        <v>8487198951</v>
      </c>
      <c r="N29" s="20"/>
      <c r="O29" s="20">
        <v>7849018800</v>
      </c>
      <c r="P29" s="20"/>
      <c r="Q29" s="20">
        <f t="shared" si="0"/>
        <v>638180151</v>
      </c>
    </row>
    <row r="30" spans="1:25" ht="24" x14ac:dyDescent="0.2">
      <c r="A30" s="21" t="s">
        <v>84</v>
      </c>
      <c r="C30" s="20">
        <v>800000</v>
      </c>
      <c r="D30" s="20"/>
      <c r="E30" s="20">
        <v>11668838032</v>
      </c>
      <c r="F30" s="20"/>
      <c r="G30" s="20">
        <v>10970752404</v>
      </c>
      <c r="H30" s="20"/>
      <c r="I30" s="20">
        <v>698085628</v>
      </c>
      <c r="J30" s="20"/>
      <c r="K30" s="20">
        <v>1600000</v>
      </c>
      <c r="L30" s="20"/>
      <c r="M30" s="20">
        <v>25927545052</v>
      </c>
      <c r="N30" s="20"/>
      <c r="O30" s="20">
        <v>21941504808</v>
      </c>
      <c r="P30" s="20"/>
      <c r="Q30" s="20">
        <f t="shared" si="0"/>
        <v>3986040244</v>
      </c>
    </row>
    <row r="31" spans="1:25" ht="24" x14ac:dyDescent="0.2">
      <c r="A31" s="21" t="s">
        <v>121</v>
      </c>
      <c r="C31" s="20">
        <v>1875000</v>
      </c>
      <c r="D31" s="20"/>
      <c r="E31" s="20">
        <v>5892296129</v>
      </c>
      <c r="F31" s="20"/>
      <c r="G31" s="20">
        <v>5911612875</v>
      </c>
      <c r="H31" s="20"/>
      <c r="I31" s="20">
        <v>-19316746</v>
      </c>
      <c r="J31" s="20"/>
      <c r="K31" s="20">
        <v>3750000</v>
      </c>
      <c r="L31" s="20"/>
      <c r="M31" s="20">
        <v>12682278940</v>
      </c>
      <c r="N31" s="20"/>
      <c r="O31" s="20">
        <v>11823225750</v>
      </c>
      <c r="P31" s="20"/>
      <c r="Q31" s="20">
        <f t="shared" si="0"/>
        <v>859053190</v>
      </c>
    </row>
    <row r="32" spans="1:25" ht="24" x14ac:dyDescent="0.2">
      <c r="A32" s="21" t="s">
        <v>58</v>
      </c>
      <c r="C32" s="20">
        <v>222509</v>
      </c>
      <c r="D32" s="20"/>
      <c r="E32" s="20">
        <v>17459033383</v>
      </c>
      <c r="F32" s="20"/>
      <c r="G32" s="20">
        <v>10254139911</v>
      </c>
      <c r="H32" s="20"/>
      <c r="I32" s="20">
        <v>7204893472</v>
      </c>
      <c r="J32" s="20"/>
      <c r="K32" s="20">
        <v>3220000</v>
      </c>
      <c r="L32" s="20"/>
      <c r="M32" s="20">
        <v>212446616209</v>
      </c>
      <c r="N32" s="20"/>
      <c r="O32" s="20">
        <v>148390988789</v>
      </c>
      <c r="P32" s="20"/>
      <c r="Q32" s="20">
        <f t="shared" si="0"/>
        <v>64055627420</v>
      </c>
    </row>
    <row r="33" spans="1:25" ht="24" x14ac:dyDescent="0.2">
      <c r="A33" s="21" t="s">
        <v>102</v>
      </c>
      <c r="C33" s="20">
        <v>900000</v>
      </c>
      <c r="D33" s="20"/>
      <c r="E33" s="20">
        <v>98954852285</v>
      </c>
      <c r="F33" s="20"/>
      <c r="G33" s="20">
        <v>73868484901</v>
      </c>
      <c r="H33" s="20"/>
      <c r="I33" s="20">
        <v>25086367384</v>
      </c>
      <c r="J33" s="20"/>
      <c r="K33" s="20">
        <v>1400000</v>
      </c>
      <c r="L33" s="20"/>
      <c r="M33" s="20">
        <v>154706146547</v>
      </c>
      <c r="N33" s="20"/>
      <c r="O33" s="20">
        <v>114906532071</v>
      </c>
      <c r="P33" s="20"/>
      <c r="Q33" s="20">
        <f t="shared" si="0"/>
        <v>39799614476</v>
      </c>
    </row>
    <row r="34" spans="1:25" ht="24" x14ac:dyDescent="0.2">
      <c r="A34" s="21" t="s">
        <v>83</v>
      </c>
      <c r="C34" s="20">
        <v>0</v>
      </c>
      <c r="D34" s="20"/>
      <c r="E34" s="20">
        <v>0</v>
      </c>
      <c r="F34" s="20"/>
      <c r="G34" s="20">
        <v>0</v>
      </c>
      <c r="H34" s="20"/>
      <c r="I34" s="20">
        <v>0</v>
      </c>
      <c r="J34" s="20"/>
      <c r="K34" s="20">
        <v>200000</v>
      </c>
      <c r="L34" s="20"/>
      <c r="M34" s="20">
        <v>1802212248</v>
      </c>
      <c r="N34" s="20"/>
      <c r="O34" s="20">
        <v>1266148614</v>
      </c>
      <c r="P34" s="20"/>
      <c r="Q34" s="20">
        <f t="shared" si="0"/>
        <v>536063634</v>
      </c>
    </row>
    <row r="35" spans="1:25" ht="24" x14ac:dyDescent="0.2">
      <c r="A35" s="21" t="s">
        <v>123</v>
      </c>
      <c r="C35" s="20">
        <v>0</v>
      </c>
      <c r="D35" s="20"/>
      <c r="E35" s="20">
        <v>0</v>
      </c>
      <c r="F35" s="20"/>
      <c r="G35" s="20">
        <v>0</v>
      </c>
      <c r="H35" s="20"/>
      <c r="I35" s="20">
        <v>0</v>
      </c>
      <c r="J35" s="20"/>
      <c r="K35" s="20">
        <v>490286</v>
      </c>
      <c r="L35" s="20"/>
      <c r="M35" s="20">
        <v>56115538658</v>
      </c>
      <c r="N35" s="20"/>
      <c r="O35" s="20">
        <v>41093042690</v>
      </c>
      <c r="P35" s="20"/>
      <c r="Q35" s="20">
        <f t="shared" si="0"/>
        <v>15022495968</v>
      </c>
    </row>
    <row r="36" spans="1:25" ht="24" x14ac:dyDescent="0.2">
      <c r="A36" s="21" t="s">
        <v>115</v>
      </c>
      <c r="C36" s="20">
        <v>0</v>
      </c>
      <c r="D36" s="20"/>
      <c r="E36" s="20">
        <v>0</v>
      </c>
      <c r="F36" s="20"/>
      <c r="G36" s="20">
        <v>0</v>
      </c>
      <c r="H36" s="20"/>
      <c r="I36" s="20">
        <v>0</v>
      </c>
      <c r="J36" s="20"/>
      <c r="K36" s="20">
        <v>5765018</v>
      </c>
      <c r="L36" s="20"/>
      <c r="M36" s="20">
        <v>30086259759</v>
      </c>
      <c r="N36" s="20"/>
      <c r="O36" s="20">
        <v>27389831998</v>
      </c>
      <c r="P36" s="20"/>
      <c r="Q36" s="20">
        <f t="shared" si="0"/>
        <v>2696427761</v>
      </c>
    </row>
    <row r="37" spans="1:25" ht="24" x14ac:dyDescent="0.2">
      <c r="A37" s="21" t="s">
        <v>78</v>
      </c>
      <c r="C37" s="20">
        <v>0</v>
      </c>
      <c r="D37" s="20"/>
      <c r="E37" s="20">
        <v>0</v>
      </c>
      <c r="F37" s="20"/>
      <c r="G37" s="20">
        <v>0</v>
      </c>
      <c r="H37" s="20"/>
      <c r="I37" s="20">
        <v>0</v>
      </c>
      <c r="J37" s="20"/>
      <c r="K37" s="20">
        <v>4999836</v>
      </c>
      <c r="L37" s="20"/>
      <c r="M37" s="20">
        <v>188636178770</v>
      </c>
      <c r="N37" s="20"/>
      <c r="O37" s="20">
        <v>168213947110</v>
      </c>
      <c r="P37" s="20"/>
      <c r="Q37" s="20">
        <f t="shared" si="0"/>
        <v>20422231660</v>
      </c>
    </row>
    <row r="38" spans="1:25" ht="24" x14ac:dyDescent="0.2">
      <c r="A38" s="21" t="s">
        <v>68</v>
      </c>
      <c r="C38" s="20">
        <v>0</v>
      </c>
      <c r="D38" s="20"/>
      <c r="E38" s="20">
        <v>0</v>
      </c>
      <c r="F38" s="20"/>
      <c r="G38" s="20">
        <v>0</v>
      </c>
      <c r="H38" s="20"/>
      <c r="I38" s="20">
        <v>0</v>
      </c>
      <c r="J38" s="20"/>
      <c r="K38" s="20">
        <v>1700000</v>
      </c>
      <c r="L38" s="20"/>
      <c r="M38" s="20">
        <v>18825319358</v>
      </c>
      <c r="N38" s="20"/>
      <c r="O38" s="20">
        <v>13528690552</v>
      </c>
      <c r="P38" s="20"/>
      <c r="Q38" s="20">
        <f t="shared" si="0"/>
        <v>5296628806</v>
      </c>
    </row>
    <row r="39" spans="1:25" ht="24" x14ac:dyDescent="0.2">
      <c r="A39" s="21" t="s">
        <v>51</v>
      </c>
      <c r="C39" s="20">
        <v>0</v>
      </c>
      <c r="D39" s="20"/>
      <c r="E39" s="20">
        <v>0</v>
      </c>
      <c r="F39" s="20"/>
      <c r="G39" s="20">
        <v>0</v>
      </c>
      <c r="H39" s="20"/>
      <c r="I39" s="20">
        <v>0</v>
      </c>
      <c r="J39" s="20"/>
      <c r="K39" s="20">
        <v>780000</v>
      </c>
      <c r="L39" s="20"/>
      <c r="M39" s="20">
        <v>2453486269</v>
      </c>
      <c r="N39" s="20"/>
      <c r="O39" s="20">
        <v>2319098769</v>
      </c>
      <c r="P39" s="20"/>
      <c r="Q39" s="20">
        <f t="shared" si="0"/>
        <v>134387500</v>
      </c>
    </row>
    <row r="40" spans="1:25" ht="24" x14ac:dyDescent="0.2">
      <c r="A40" s="21" t="s">
        <v>89</v>
      </c>
      <c r="C40" s="20">
        <v>900000</v>
      </c>
      <c r="D40" s="20"/>
      <c r="E40" s="20">
        <v>3295700275</v>
      </c>
      <c r="F40" s="20"/>
      <c r="G40" s="20">
        <v>3252850910</v>
      </c>
      <c r="H40" s="20"/>
      <c r="I40" s="20">
        <v>42849365</v>
      </c>
      <c r="J40" s="20"/>
      <c r="K40" s="20">
        <v>1800000</v>
      </c>
      <c r="L40" s="20"/>
      <c r="M40" s="20">
        <v>6910066152</v>
      </c>
      <c r="N40" s="20"/>
      <c r="O40" s="20">
        <v>6505701816</v>
      </c>
      <c r="P40" s="20"/>
      <c r="Q40" s="20">
        <f t="shared" si="0"/>
        <v>404364336</v>
      </c>
    </row>
    <row r="41" spans="1:25" ht="24" x14ac:dyDescent="0.2">
      <c r="A41" s="21" t="s">
        <v>98</v>
      </c>
      <c r="C41" s="20">
        <v>0</v>
      </c>
      <c r="D41" s="20"/>
      <c r="E41" s="20">
        <v>0</v>
      </c>
      <c r="F41" s="20"/>
      <c r="G41" s="20">
        <v>0</v>
      </c>
      <c r="H41" s="20"/>
      <c r="I41" s="20">
        <v>0</v>
      </c>
      <c r="J41" s="20"/>
      <c r="K41" s="20">
        <v>4000000</v>
      </c>
      <c r="L41" s="20"/>
      <c r="M41" s="20">
        <v>13081698005</v>
      </c>
      <c r="N41" s="20"/>
      <c r="O41" s="20">
        <v>12875681573</v>
      </c>
      <c r="P41" s="20"/>
      <c r="Q41" s="20">
        <f t="shared" si="0"/>
        <v>206016432</v>
      </c>
    </row>
    <row r="42" spans="1:25" ht="24" x14ac:dyDescent="0.45">
      <c r="A42" s="21" t="s">
        <v>60</v>
      </c>
      <c r="C42" s="20">
        <v>0</v>
      </c>
      <c r="D42" s="20"/>
      <c r="E42" s="20">
        <v>0</v>
      </c>
      <c r="F42" s="20"/>
      <c r="G42" s="20">
        <v>0</v>
      </c>
      <c r="H42" s="20"/>
      <c r="I42" s="20">
        <v>0</v>
      </c>
      <c r="J42" s="20"/>
      <c r="K42" s="20">
        <v>404162</v>
      </c>
      <c r="L42" s="20">
        <v>0</v>
      </c>
      <c r="M42" s="20">
        <v>7711491158</v>
      </c>
      <c r="N42" s="20">
        <v>0</v>
      </c>
      <c r="O42" s="20">
        <v>7664680823</v>
      </c>
      <c r="P42" s="20">
        <v>0</v>
      </c>
      <c r="Q42" s="20">
        <v>46810335</v>
      </c>
      <c r="S42" s="56"/>
      <c r="T42" s="56"/>
      <c r="U42" s="56"/>
      <c r="V42" s="56"/>
      <c r="W42" s="56"/>
      <c r="X42" s="56"/>
      <c r="Y42" s="56"/>
    </row>
    <row r="43" spans="1:25" ht="24" x14ac:dyDescent="0.45">
      <c r="A43" s="21" t="s">
        <v>72</v>
      </c>
      <c r="C43" s="20">
        <v>0</v>
      </c>
      <c r="D43" s="20"/>
      <c r="E43" s="20">
        <v>0</v>
      </c>
      <c r="F43" s="20"/>
      <c r="G43" s="20">
        <v>0</v>
      </c>
      <c r="H43" s="20"/>
      <c r="I43" s="20">
        <v>0</v>
      </c>
      <c r="J43" s="20"/>
      <c r="K43" s="20">
        <v>110414</v>
      </c>
      <c r="L43" s="20"/>
      <c r="M43" s="20">
        <v>2746121095</v>
      </c>
      <c r="N43" s="20"/>
      <c r="O43" s="20">
        <v>2540875401</v>
      </c>
      <c r="P43" s="20"/>
      <c r="Q43" s="20">
        <f t="shared" si="0"/>
        <v>205245694</v>
      </c>
      <c r="S43" s="28"/>
    </row>
    <row r="44" spans="1:25" ht="24" x14ac:dyDescent="0.45">
      <c r="A44" s="21" t="s">
        <v>109</v>
      </c>
      <c r="C44" s="20">
        <v>15000000</v>
      </c>
      <c r="D44" s="20"/>
      <c r="E44" s="20">
        <v>7112427934</v>
      </c>
      <c r="F44" s="20"/>
      <c r="G44" s="20">
        <v>6502748626</v>
      </c>
      <c r="H44" s="20"/>
      <c r="I44" s="20">
        <v>609679308</v>
      </c>
      <c r="J44" s="20"/>
      <c r="K44" s="20">
        <v>16869161</v>
      </c>
      <c r="L44" s="20"/>
      <c r="M44" s="20">
        <v>8264411827</v>
      </c>
      <c r="N44" s="20"/>
      <c r="O44" s="20">
        <v>7313060901</v>
      </c>
      <c r="P44" s="20"/>
      <c r="Q44" s="20">
        <f t="shared" si="0"/>
        <v>951350926</v>
      </c>
      <c r="S44" s="28"/>
    </row>
    <row r="45" spans="1:25" ht="24" x14ac:dyDescent="0.45">
      <c r="A45" s="21" t="s">
        <v>53</v>
      </c>
      <c r="C45" s="20">
        <v>0</v>
      </c>
      <c r="D45" s="20"/>
      <c r="E45" s="20">
        <v>0</v>
      </c>
      <c r="F45" s="20"/>
      <c r="G45" s="20">
        <v>0</v>
      </c>
      <c r="H45" s="20"/>
      <c r="I45" s="20">
        <v>0</v>
      </c>
      <c r="J45" s="20"/>
      <c r="K45" s="20">
        <v>1718476</v>
      </c>
      <c r="L45" s="20"/>
      <c r="M45" s="20">
        <v>26798494554</v>
      </c>
      <c r="N45" s="20"/>
      <c r="O45" s="20">
        <v>17959858741</v>
      </c>
      <c r="P45" s="20"/>
      <c r="Q45" s="20">
        <f t="shared" si="0"/>
        <v>8838635813</v>
      </c>
      <c r="S45" s="28"/>
    </row>
    <row r="46" spans="1:25" ht="24" x14ac:dyDescent="0.45">
      <c r="A46" s="21" t="s">
        <v>91</v>
      </c>
      <c r="C46" s="20">
        <v>0</v>
      </c>
      <c r="D46" s="20"/>
      <c r="E46" s="20">
        <v>0</v>
      </c>
      <c r="F46" s="20"/>
      <c r="G46" s="20">
        <v>0</v>
      </c>
      <c r="H46" s="20"/>
      <c r="I46" s="20">
        <v>0</v>
      </c>
      <c r="J46" s="20"/>
      <c r="K46" s="20">
        <v>3000000</v>
      </c>
      <c r="L46" s="20"/>
      <c r="M46" s="20">
        <v>11843608767</v>
      </c>
      <c r="N46" s="20"/>
      <c r="O46" s="20">
        <v>8437654440</v>
      </c>
      <c r="P46" s="20"/>
      <c r="Q46" s="20">
        <f t="shared" si="0"/>
        <v>3405954327</v>
      </c>
      <c r="S46" s="28"/>
    </row>
    <row r="47" spans="1:25" ht="24" x14ac:dyDescent="0.45">
      <c r="A47" s="21" t="s">
        <v>85</v>
      </c>
      <c r="C47" s="20">
        <v>0</v>
      </c>
      <c r="D47" s="20"/>
      <c r="E47" s="20">
        <v>0</v>
      </c>
      <c r="F47" s="20"/>
      <c r="G47" s="20">
        <v>0</v>
      </c>
      <c r="H47" s="20"/>
      <c r="I47" s="20">
        <v>0</v>
      </c>
      <c r="J47" s="20"/>
      <c r="K47" s="20">
        <v>450000</v>
      </c>
      <c r="L47" s="20"/>
      <c r="M47" s="20">
        <v>5072577484</v>
      </c>
      <c r="N47" s="20"/>
      <c r="O47" s="20">
        <v>3457636686</v>
      </c>
      <c r="P47" s="20"/>
      <c r="Q47" s="20">
        <f t="shared" si="0"/>
        <v>1614940798</v>
      </c>
      <c r="S47" s="28"/>
    </row>
    <row r="48" spans="1:25" ht="24" x14ac:dyDescent="0.45">
      <c r="A48" s="21" t="s">
        <v>112</v>
      </c>
      <c r="C48" s="20">
        <v>10000000</v>
      </c>
      <c r="D48" s="20"/>
      <c r="E48" s="20">
        <v>14562832634</v>
      </c>
      <c r="F48" s="20"/>
      <c r="G48" s="20">
        <v>14293251720</v>
      </c>
      <c r="H48" s="20"/>
      <c r="I48" s="20">
        <v>269580914</v>
      </c>
      <c r="J48" s="20"/>
      <c r="K48" s="20">
        <v>22587513</v>
      </c>
      <c r="L48" s="20"/>
      <c r="M48" s="20">
        <v>30266167346</v>
      </c>
      <c r="N48" s="20"/>
      <c r="O48" s="20">
        <v>34237776014</v>
      </c>
      <c r="P48" s="20"/>
      <c r="Q48" s="20">
        <f t="shared" si="0"/>
        <v>-3971608668</v>
      </c>
      <c r="S48" s="28"/>
    </row>
    <row r="49" spans="1:19" ht="24" x14ac:dyDescent="0.45">
      <c r="A49" s="21" t="s">
        <v>122</v>
      </c>
      <c r="C49" s="20">
        <v>800000</v>
      </c>
      <c r="D49" s="20"/>
      <c r="E49" s="20">
        <v>1301682156</v>
      </c>
      <c r="F49" s="20"/>
      <c r="G49" s="20">
        <v>1210698311</v>
      </c>
      <c r="H49" s="20"/>
      <c r="I49" s="20">
        <v>90983845</v>
      </c>
      <c r="J49" s="20"/>
      <c r="K49" s="20">
        <v>800000</v>
      </c>
      <c r="L49" s="20"/>
      <c r="M49" s="20">
        <v>1301682156</v>
      </c>
      <c r="N49" s="20"/>
      <c r="O49" s="20">
        <v>1210698311</v>
      </c>
      <c r="P49" s="20"/>
      <c r="Q49" s="20">
        <f t="shared" si="0"/>
        <v>90983845</v>
      </c>
      <c r="S49" s="28"/>
    </row>
    <row r="50" spans="1:19" ht="24" x14ac:dyDescent="0.45">
      <c r="A50" s="21" t="s">
        <v>81</v>
      </c>
      <c r="C50" s="20">
        <v>0</v>
      </c>
      <c r="D50" s="20"/>
      <c r="E50" s="20">
        <v>0</v>
      </c>
      <c r="F50" s="20"/>
      <c r="G50" s="20">
        <v>0</v>
      </c>
      <c r="H50" s="20"/>
      <c r="I50" s="20">
        <v>0</v>
      </c>
      <c r="J50" s="20"/>
      <c r="K50" s="20">
        <v>95000</v>
      </c>
      <c r="L50" s="20"/>
      <c r="M50" s="20">
        <v>2750412111</v>
      </c>
      <c r="N50" s="20"/>
      <c r="O50" s="20">
        <v>1670760671</v>
      </c>
      <c r="P50" s="20"/>
      <c r="Q50" s="20">
        <f t="shared" si="0"/>
        <v>1079651440</v>
      </c>
      <c r="S50" s="28"/>
    </row>
    <row r="51" spans="1:19" ht="24" x14ac:dyDescent="0.45">
      <c r="A51" s="21" t="s">
        <v>56</v>
      </c>
      <c r="C51" s="20">
        <v>0</v>
      </c>
      <c r="D51" s="20"/>
      <c r="E51" s="20">
        <v>0</v>
      </c>
      <c r="F51" s="20"/>
      <c r="G51" s="20">
        <v>0</v>
      </c>
      <c r="H51" s="20"/>
      <c r="I51" s="20">
        <v>0</v>
      </c>
      <c r="J51" s="20"/>
      <c r="K51" s="20">
        <v>2820422</v>
      </c>
      <c r="L51" s="20"/>
      <c r="M51" s="20">
        <v>52126383704</v>
      </c>
      <c r="N51" s="20"/>
      <c r="O51" s="20">
        <v>36175817846</v>
      </c>
      <c r="P51" s="20"/>
      <c r="Q51" s="20">
        <f t="shared" si="0"/>
        <v>15950565858</v>
      </c>
      <c r="S51" s="28"/>
    </row>
    <row r="52" spans="1:19" ht="24" x14ac:dyDescent="0.45">
      <c r="A52" s="21" t="s">
        <v>75</v>
      </c>
      <c r="C52" s="20">
        <v>700000</v>
      </c>
      <c r="D52" s="20"/>
      <c r="E52" s="20">
        <v>89265670149</v>
      </c>
      <c r="F52" s="20"/>
      <c r="G52" s="20">
        <v>53029585359</v>
      </c>
      <c r="H52" s="20"/>
      <c r="I52" s="20">
        <v>36236084790</v>
      </c>
      <c r="J52" s="20"/>
      <c r="K52" s="20">
        <v>3000000</v>
      </c>
      <c r="L52" s="20"/>
      <c r="M52" s="20">
        <v>342425004656</v>
      </c>
      <c r="N52" s="20"/>
      <c r="O52" s="20">
        <v>227269651519</v>
      </c>
      <c r="P52" s="20"/>
      <c r="Q52" s="20">
        <f t="shared" si="0"/>
        <v>115155353137</v>
      </c>
      <c r="S52" s="28"/>
    </row>
    <row r="53" spans="1:19" ht="24" x14ac:dyDescent="0.45">
      <c r="A53" s="21" t="s">
        <v>110</v>
      </c>
      <c r="C53" s="20">
        <v>0</v>
      </c>
      <c r="D53" s="20"/>
      <c r="E53" s="20">
        <v>0</v>
      </c>
      <c r="F53" s="20"/>
      <c r="G53" s="20">
        <v>0</v>
      </c>
      <c r="H53" s="20"/>
      <c r="I53" s="20">
        <v>0</v>
      </c>
      <c r="J53" s="20"/>
      <c r="K53" s="20">
        <v>20000000</v>
      </c>
      <c r="L53" s="20"/>
      <c r="M53" s="20">
        <v>70023664256</v>
      </c>
      <c r="N53" s="20"/>
      <c r="O53" s="20">
        <v>72927613804</v>
      </c>
      <c r="P53" s="20"/>
      <c r="Q53" s="20">
        <f t="shared" si="0"/>
        <v>-2903949548</v>
      </c>
      <c r="S53" s="28"/>
    </row>
    <row r="54" spans="1:19" ht="24" x14ac:dyDescent="0.45">
      <c r="A54" s="21" t="s">
        <v>77</v>
      </c>
      <c r="C54" s="20">
        <v>0</v>
      </c>
      <c r="D54" s="20"/>
      <c r="E54" s="20">
        <v>0</v>
      </c>
      <c r="F54" s="20"/>
      <c r="G54" s="20">
        <v>0</v>
      </c>
      <c r="H54" s="20"/>
      <c r="I54" s="20">
        <v>0</v>
      </c>
      <c r="J54" s="20"/>
      <c r="K54" s="20">
        <v>5570968</v>
      </c>
      <c r="L54" s="20"/>
      <c r="M54" s="20">
        <v>31841919887</v>
      </c>
      <c r="N54" s="20"/>
      <c r="O54" s="20">
        <v>21699564509</v>
      </c>
      <c r="P54" s="20"/>
      <c r="Q54" s="20">
        <f t="shared" si="0"/>
        <v>10142355378</v>
      </c>
      <c r="S54" s="28"/>
    </row>
    <row r="55" spans="1:19" ht="24.75" thickBot="1" x14ac:dyDescent="0.5">
      <c r="A55" s="21" t="s">
        <v>57</v>
      </c>
      <c r="C55" s="20">
        <v>0</v>
      </c>
      <c r="D55" s="20"/>
      <c r="E55" s="20">
        <v>0</v>
      </c>
      <c r="F55" s="20"/>
      <c r="G55" s="20">
        <v>0</v>
      </c>
      <c r="H55" s="20"/>
      <c r="I55" s="20">
        <v>0</v>
      </c>
      <c r="J55" s="20"/>
      <c r="K55" s="20">
        <v>1137332</v>
      </c>
      <c r="L55" s="20"/>
      <c r="M55" s="20">
        <v>58259381483</v>
      </c>
      <c r="N55" s="20"/>
      <c r="O55" s="20">
        <v>45103325718</v>
      </c>
      <c r="P55" s="20"/>
      <c r="Q55" s="20">
        <f t="shared" si="0"/>
        <v>13156055765</v>
      </c>
      <c r="S55" s="28"/>
    </row>
    <row r="56" spans="1:19" ht="24.75" thickBot="1" x14ac:dyDescent="0.5">
      <c r="E56" s="22">
        <f>SUM(E8:E55)</f>
        <v>253976534233</v>
      </c>
      <c r="F56" s="21"/>
      <c r="G56" s="22">
        <f>SUM(G8:G55)</f>
        <v>183219611571</v>
      </c>
      <c r="H56" s="21"/>
      <c r="I56" s="22">
        <f>SUM(I8:I55)</f>
        <v>70756922662</v>
      </c>
      <c r="J56" s="21"/>
      <c r="K56" s="21" t="s">
        <v>15</v>
      </c>
      <c r="L56" s="21"/>
      <c r="M56" s="22">
        <f>SUM(M8:M55)</f>
        <v>2487428140887</v>
      </c>
      <c r="N56" s="21"/>
      <c r="O56" s="22">
        <f>SUM(O8:O55)</f>
        <v>1957534442300</v>
      </c>
      <c r="P56" s="21"/>
      <c r="Q56" s="22">
        <f>SUM(Q8:Q55)</f>
        <v>529893698587</v>
      </c>
      <c r="S56" s="28"/>
    </row>
    <row r="57" spans="1:19" ht="23.25" thickTop="1" x14ac:dyDescent="0.45">
      <c r="S57" s="28"/>
    </row>
    <row r="58" spans="1:19" x14ac:dyDescent="0.45">
      <c r="Q58" s="23"/>
      <c r="S58" s="28"/>
    </row>
    <row r="59" spans="1:19" x14ac:dyDescent="0.45">
      <c r="I59" s="23"/>
      <c r="S59" s="28"/>
    </row>
    <row r="60" spans="1:19" x14ac:dyDescent="0.45">
      <c r="Q60" s="23"/>
      <c r="S60" s="28"/>
    </row>
    <row r="61" spans="1:19" x14ac:dyDescent="0.45">
      <c r="Q61" s="23"/>
      <c r="S61" s="28"/>
    </row>
    <row r="62" spans="1:19" x14ac:dyDescent="0.45">
      <c r="I62" s="23"/>
      <c r="Q62" s="23"/>
      <c r="S62" s="28"/>
    </row>
    <row r="63" spans="1:19" x14ac:dyDescent="0.45">
      <c r="S63" s="28"/>
    </row>
    <row r="64" spans="1:19" x14ac:dyDescent="0.45">
      <c r="Q64" s="35"/>
      <c r="S64" s="28"/>
    </row>
    <row r="65" spans="17:19" x14ac:dyDescent="0.45">
      <c r="Q65" s="23"/>
      <c r="S65" s="28"/>
    </row>
    <row r="66" spans="17:19" x14ac:dyDescent="0.45">
      <c r="S66" s="28"/>
    </row>
    <row r="67" spans="17:19" x14ac:dyDescent="0.45">
      <c r="S67" s="28"/>
    </row>
    <row r="68" spans="17:19" x14ac:dyDescent="0.45">
      <c r="S68" s="28"/>
    </row>
    <row r="69" spans="17:19" x14ac:dyDescent="0.45">
      <c r="S69" s="28"/>
    </row>
    <row r="70" spans="17:19" x14ac:dyDescent="0.45">
      <c r="S70" s="28"/>
    </row>
    <row r="71" spans="17:19" x14ac:dyDescent="0.45">
      <c r="S71" s="28"/>
    </row>
    <row r="72" spans="17:19" x14ac:dyDescent="0.45">
      <c r="S72" s="28"/>
    </row>
    <row r="73" spans="17:19" x14ac:dyDescent="0.45">
      <c r="S73" s="28"/>
    </row>
    <row r="74" spans="17:19" x14ac:dyDescent="0.45">
      <c r="S74" s="28"/>
    </row>
    <row r="75" spans="17:19" x14ac:dyDescent="0.45">
      <c r="S75" s="28"/>
    </row>
    <row r="76" spans="17:19" x14ac:dyDescent="0.45">
      <c r="S76" s="28"/>
    </row>
    <row r="77" spans="17:19" x14ac:dyDescent="0.45">
      <c r="S77" s="28"/>
    </row>
    <row r="78" spans="17:19" x14ac:dyDescent="0.45">
      <c r="S78" s="28"/>
    </row>
    <row r="79" spans="17:19" x14ac:dyDescent="0.45">
      <c r="S79" s="28"/>
    </row>
    <row r="80" spans="17:19" x14ac:dyDescent="0.45">
      <c r="S80" s="28"/>
    </row>
    <row r="81" spans="19:19" x14ac:dyDescent="0.45">
      <c r="S81" s="28"/>
    </row>
    <row r="82" spans="19:19" x14ac:dyDescent="0.45">
      <c r="S82" s="28"/>
    </row>
    <row r="83" spans="19:19" x14ac:dyDescent="0.45">
      <c r="S83" s="28"/>
    </row>
    <row r="84" spans="19:19" x14ac:dyDescent="0.45">
      <c r="S84" s="28"/>
    </row>
    <row r="85" spans="19:19" x14ac:dyDescent="0.45">
      <c r="S85" s="28"/>
    </row>
    <row r="86" spans="19:19" x14ac:dyDescent="0.45">
      <c r="S86" s="28"/>
    </row>
    <row r="87" spans="19:19" x14ac:dyDescent="0.45">
      <c r="S87" s="28"/>
    </row>
    <row r="88" spans="19:19" x14ac:dyDescent="0.45">
      <c r="S88" s="28"/>
    </row>
    <row r="89" spans="19:19" x14ac:dyDescent="0.45">
      <c r="S89" s="28"/>
    </row>
    <row r="90" spans="19:19" x14ac:dyDescent="0.45">
      <c r="S90" s="28"/>
    </row>
    <row r="91" spans="19:19" x14ac:dyDescent="0.45">
      <c r="S91" s="28"/>
    </row>
    <row r="92" spans="19:19" x14ac:dyDescent="0.45">
      <c r="S92" s="28"/>
    </row>
    <row r="93" spans="19:19" x14ac:dyDescent="0.45">
      <c r="S93" s="28"/>
    </row>
    <row r="94" spans="19:19" x14ac:dyDescent="0.45">
      <c r="S94" s="28"/>
    </row>
    <row r="95" spans="19:19" x14ac:dyDescent="0.45">
      <c r="S95" s="28"/>
    </row>
    <row r="96" spans="19:19" x14ac:dyDescent="0.45">
      <c r="S96" s="28"/>
    </row>
  </sheetData>
  <mergeCells count="6">
    <mergeCell ref="A2:Q2"/>
    <mergeCell ref="A3:Q3"/>
    <mergeCell ref="A4:Q4"/>
    <mergeCell ref="A6:A7"/>
    <mergeCell ref="C6:I6"/>
    <mergeCell ref="K6:Q6"/>
  </mergeCells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سود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2025-10-28T19:41:41Z</dcterms:modified>
</cp:coreProperties>
</file>