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2\مرداد\"/>
    </mc:Choice>
  </mc:AlternateContent>
  <xr:revisionPtr revIDLastSave="0" documentId="13_ncr:1_{4C7F5AD9-0280-4C36-AD22-956224CBC978}" xr6:coauthVersionLast="47" xr6:coauthVersionMax="47" xr10:uidLastSave="{00000000-0000-0000-0000-000000000000}"/>
  <bookViews>
    <workbookView xWindow="28680" yWindow="-120" windowWidth="29040" windowHeight="15840" tabRatio="837" activeTab="1" xr2:uid="{00000000-000D-0000-FFFF-FFFF00000000}"/>
  </bookViews>
  <sheets>
    <sheet name="سهام" sheetId="1" r:id="rId1"/>
    <sheet name="سپرده" sheetId="6" r:id="rId2"/>
    <sheet name="جمع درآمدها" sheetId="15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I10" i="13"/>
  <c r="K9" i="13" s="1"/>
  <c r="G10" i="13"/>
  <c r="G9" i="13"/>
  <c r="G8" i="13"/>
  <c r="E10" i="13"/>
  <c r="U32" i="11"/>
  <c r="O32" i="11"/>
  <c r="M32" i="11"/>
  <c r="K32" i="11"/>
  <c r="I32" i="11"/>
  <c r="C32" i="11"/>
  <c r="E32" i="11"/>
  <c r="G32" i="11"/>
  <c r="Q32" i="11"/>
  <c r="E10" i="10"/>
  <c r="G10" i="10"/>
  <c r="I10" i="10"/>
  <c r="M10" i="10"/>
  <c r="O10" i="10"/>
  <c r="Q10" i="10"/>
  <c r="E32" i="9"/>
  <c r="G32" i="9"/>
  <c r="M32" i="9"/>
  <c r="O32" i="9"/>
  <c r="S12" i="8"/>
  <c r="Q12" i="8"/>
  <c r="O12" i="8"/>
  <c r="I12" i="8"/>
  <c r="K12" i="8"/>
  <c r="M12" i="8"/>
  <c r="I10" i="7"/>
  <c r="K10" i="7"/>
  <c r="M10" i="7"/>
  <c r="O10" i="7"/>
  <c r="Q10" i="7"/>
  <c r="S10" i="7"/>
  <c r="S10" i="6"/>
  <c r="Q10" i="6"/>
  <c r="O10" i="6"/>
  <c r="M10" i="6"/>
  <c r="K10" i="6"/>
  <c r="Y33" i="1"/>
  <c r="E33" i="1"/>
  <c r="G33" i="1"/>
  <c r="K33" i="1"/>
  <c r="O33" i="1"/>
  <c r="U33" i="1"/>
  <c r="W33" i="1"/>
  <c r="K8" i="13" l="1"/>
  <c r="K10" i="13" s="1"/>
  <c r="S32" i="11"/>
</calcChain>
</file>

<file path=xl/sharedStrings.xml><?xml version="1.0" encoding="utf-8"?>
<sst xmlns="http://schemas.openxmlformats.org/spreadsheetml/2006/main" count="352" uniqueCount="90">
  <si>
    <t>صندوق سرمایه‌گذاری بخشی صنایع مفید</t>
  </si>
  <si>
    <t>صورت وضعیت سبد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</si>
  <si>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</si>
  <si>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</si>
  <si>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</si>
  <si>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</si>
  <si>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</si>
  <si>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</si>
  <si>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</si>
  <si>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</si>
  <si>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</si>
  <si>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</si>
  <si>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</si>
  <si>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</si>
  <si>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</si>
  <si>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</si>
  <si>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بین المللی توسعه ص. معادن غدیر</t>
  </si>
  <si>
    <t>پارس فولاد سبزوار</t>
  </si>
  <si>
    <t>شرکت آهن و فولاد ارفع</t>
  </si>
  <si>
    <t>صبا فولاد خلیج فارس</t>
  </si>
  <si>
    <t>صنایع فروآلیاژ ایران</t>
  </si>
  <si>
    <t>فروسیلیس‌ ایران‌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</si>
  <si>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</si>
  <si>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</si>
  <si>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</si>
  <si>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</si>
  <si>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</si>
  <si>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هرمزگان جنوب</t>
  </si>
  <si>
    <t>فولاد کاوه جنوب کیش</t>
  </si>
  <si>
    <t>مجتمع جهان فولاد سیرجان</t>
  </si>
  <si>
    <t>ملی‌ صنایع‌ مس‌ ایران‌</t>
  </si>
  <si>
    <t>نوردوقطعات‌ فولادی‌</t>
  </si>
  <si>
    <t>گروه‌بهمن‌</t>
  </si>
  <si>
    <t>فولاد شاهرود</t>
  </si>
  <si>
    <t>سپنتا</t>
  </si>
  <si>
    <t>پالایش نفت اصفهان</t>
  </si>
  <si>
    <t>مولد نیروگاهی تجارت فارس</t>
  </si>
  <si>
    <t>گروه‌صنعتی‌سپاهان‌</t>
  </si>
  <si>
    <t>بانک خاورمیانه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</si>
  <si>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</si>
  <si>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</si>
  <si>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</si>
  <si>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</si>
  <si>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</si>
  <si>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</si>
  <si>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</si>
  <si>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</si>
  <si>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</si>
  <si>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</si>
  <si>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</si>
  <si>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</si>
  <si>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1009-10-810-707075294</t>
  </si>
  <si>
    <t>سپرده کوتاه مدت</t>
  </si>
  <si>
    <t>1402/02/18</t>
  </si>
  <si>
    <t>بانک پاسارگاد هفت تیر</t>
  </si>
  <si>
    <t>207-8100-16555555-1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</si>
  <si>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</si>
  <si>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</si>
  <si>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</si>
  <si>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</si>
  <si>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</si>
  <si>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</si>
  <si>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</si>
  <si>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</si>
  <si>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</si>
  <si>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</si>
  <si>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</si>
  <si>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</si>
  <si>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</si>
  <si>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</si>
  <si>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</si>
  <si>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</si>
  <si>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</si>
  <si>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1402/04/28</t>
  </si>
  <si>
    <t>1402/04/27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</si>
  <si>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</si>
  <si>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</si>
  <si>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</si>
  <si>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</si>
  <si>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</si>
  <si>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</si>
  <si>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</si>
  <si>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</si>
  <si>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</si>
  <si>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</si>
  <si>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</si>
  <si>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</si>
  <si>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</si>
  <si>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</si>
  <si>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1402/05/01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</si>
</sst>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9" fontId="1" fillId="0" borderId="0" xfId="1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4"/>
  <sheetViews>
    <sheetView rightToLeft="1" workbookViewId="0">
      <selection activeCell="Y33" sqref="Y33"/>
    </sheetView>
  </sheetViews>
  <sheetFormatPr defaultRowHeight="22.5"/>
  <cols>
    <col min="1" max="1" width="33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>
      <c r="Y5" s="2"/>
    </row>
    <row r="6" spans="1:25" ht="24">
      <c r="A6" s="6" t="s">
        <v>3</v>
      </c>
      <c r="C6" s="7" t="s">
        <v>89</v>
      </c>
      <c r="D6" s="7" t="s">
        <v>4</v>
      </c>
      <c r="E6" s="7" t="s">
        <v>4</v>
      </c>
      <c r="F6" s="7" t="s">
        <v>4</v>
      </c>
      <c r="G6" s="7" t="s">
        <v>4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5" ht="24">
      <c r="A7" s="6" t="s">
        <v>3</v>
      </c>
      <c r="C7" s="6" t="s">
        <v>7</v>
      </c>
      <c r="E7" s="6" t="s">
        <v>8</v>
      </c>
      <c r="G7" s="6" t="s">
        <v>9</v>
      </c>
      <c r="I7" s="7" t="s">
        <v>10</v>
      </c>
      <c r="J7" s="7" t="s">
        <v>10</v>
      </c>
      <c r="K7" s="7" t="s">
        <v>10</v>
      </c>
      <c r="M7" s="7" t="s">
        <v>11</v>
      </c>
      <c r="N7" s="7" t="s">
        <v>11</v>
      </c>
      <c r="O7" s="7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6" t="s">
        <v>13</v>
      </c>
    </row>
    <row r="8" spans="1:25" ht="24">
      <c r="A8" s="7" t="s">
        <v>3</v>
      </c>
      <c r="C8" s="7" t="s">
        <v>7</v>
      </c>
      <c r="E8" s="7" t="s">
        <v>8</v>
      </c>
      <c r="G8" s="7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7" t="s">
        <v>7</v>
      </c>
      <c r="S8" s="7" t="s">
        <v>12</v>
      </c>
      <c r="U8" s="7" t="s">
        <v>8</v>
      </c>
      <c r="W8" s="7" t="s">
        <v>9</v>
      </c>
      <c r="Y8" s="7" t="s">
        <v>13</v>
      </c>
    </row>
    <row r="9" spans="1:25">
      <c r="A9" s="1" t="s">
        <v>15</v>
      </c>
      <c r="C9" s="2">
        <v>37513419</v>
      </c>
      <c r="E9" s="2">
        <v>302600016116</v>
      </c>
      <c r="G9" s="2">
        <v>311373288210.53198</v>
      </c>
      <c r="I9" s="2">
        <v>11490437</v>
      </c>
      <c r="K9" s="2">
        <v>100461641461</v>
      </c>
      <c r="M9" s="2">
        <v>0</v>
      </c>
      <c r="O9" s="2">
        <v>0</v>
      </c>
      <c r="Q9" s="2">
        <v>49003856</v>
      </c>
      <c r="S9" s="2">
        <v>8420</v>
      </c>
      <c r="U9" s="2">
        <v>403061657577</v>
      </c>
      <c r="W9" s="2">
        <v>410157423338.25598</v>
      </c>
      <c r="Y9" s="4">
        <v>4.8943045569204542E-2</v>
      </c>
    </row>
    <row r="10" spans="1:25">
      <c r="A10" s="1" t="s">
        <v>16</v>
      </c>
      <c r="C10" s="2">
        <v>128538</v>
      </c>
      <c r="E10" s="2">
        <v>3306248946</v>
      </c>
      <c r="G10" s="2">
        <v>3322103171.4000001</v>
      </c>
      <c r="I10" s="2">
        <v>138022</v>
      </c>
      <c r="K10" s="2">
        <v>0</v>
      </c>
      <c r="M10" s="2">
        <v>0</v>
      </c>
      <c r="O10" s="2">
        <v>0</v>
      </c>
      <c r="Q10" s="2">
        <v>266560</v>
      </c>
      <c r="S10" s="2">
        <v>13510</v>
      </c>
      <c r="U10" s="2">
        <v>3306248946</v>
      </c>
      <c r="W10" s="2">
        <v>3579798307.6799998</v>
      </c>
      <c r="Y10" s="4">
        <v>4.2716825719097448E-4</v>
      </c>
    </row>
    <row r="11" spans="1:25">
      <c r="A11" s="1" t="s">
        <v>17</v>
      </c>
      <c r="C11" s="2">
        <v>5464765</v>
      </c>
      <c r="E11" s="2">
        <v>200340231728</v>
      </c>
      <c r="G11" s="2">
        <v>200178399538.013</v>
      </c>
      <c r="I11" s="2">
        <v>715450</v>
      </c>
      <c r="K11" s="2">
        <v>27541005219</v>
      </c>
      <c r="M11" s="2">
        <v>0</v>
      </c>
      <c r="O11" s="2">
        <v>0</v>
      </c>
      <c r="Q11" s="2">
        <v>6180215</v>
      </c>
      <c r="S11" s="2">
        <v>36590</v>
      </c>
      <c r="U11" s="2">
        <v>227881236947</v>
      </c>
      <c r="W11" s="2">
        <v>224788569152.242</v>
      </c>
      <c r="Y11" s="4">
        <v>2.6823450113156368E-2</v>
      </c>
    </row>
    <row r="12" spans="1:25">
      <c r="A12" s="1" t="s">
        <v>18</v>
      </c>
      <c r="C12" s="2">
        <v>3503976</v>
      </c>
      <c r="E12" s="2">
        <v>98497899756</v>
      </c>
      <c r="G12" s="2">
        <v>98398347434.100006</v>
      </c>
      <c r="I12" s="2">
        <v>14235077</v>
      </c>
      <c r="K12" s="2">
        <v>400516493539</v>
      </c>
      <c r="M12" s="2">
        <v>0</v>
      </c>
      <c r="O12" s="2">
        <v>0</v>
      </c>
      <c r="Q12" s="2">
        <v>17739053</v>
      </c>
      <c r="S12" s="2">
        <v>26300</v>
      </c>
      <c r="U12" s="2">
        <v>499014393295</v>
      </c>
      <c r="W12" s="2">
        <v>463761198191.29498</v>
      </c>
      <c r="Y12" s="4">
        <v>5.5339448135713856E-2</v>
      </c>
    </row>
    <row r="13" spans="1:25">
      <c r="A13" s="1" t="s">
        <v>19</v>
      </c>
      <c r="C13" s="2">
        <v>2000000</v>
      </c>
      <c r="E13" s="2">
        <v>70263741600</v>
      </c>
      <c r="G13" s="2">
        <v>66601350000</v>
      </c>
      <c r="I13" s="2">
        <v>0</v>
      </c>
      <c r="K13" s="2">
        <v>0</v>
      </c>
      <c r="M13" s="2">
        <v>0</v>
      </c>
      <c r="O13" s="2">
        <v>0</v>
      </c>
      <c r="Q13" s="2">
        <v>2000000</v>
      </c>
      <c r="S13" s="2">
        <v>33500</v>
      </c>
      <c r="U13" s="2">
        <v>70263741600</v>
      </c>
      <c r="W13" s="2">
        <v>66601350000</v>
      </c>
      <c r="Y13" s="4">
        <v>7.947370259668067E-3</v>
      </c>
    </row>
    <row r="14" spans="1:25">
      <c r="A14" s="1" t="s">
        <v>20</v>
      </c>
      <c r="C14" s="2">
        <v>117216</v>
      </c>
      <c r="E14" s="2">
        <v>4913426292</v>
      </c>
      <c r="G14" s="2">
        <v>4893779721.6000004</v>
      </c>
      <c r="I14" s="2">
        <v>1957722</v>
      </c>
      <c r="K14" s="2">
        <v>84847137867</v>
      </c>
      <c r="M14" s="2">
        <v>0</v>
      </c>
      <c r="O14" s="2">
        <v>0</v>
      </c>
      <c r="Q14" s="2">
        <v>2074938</v>
      </c>
      <c r="S14" s="2">
        <v>43550</v>
      </c>
      <c r="U14" s="2">
        <v>89760564159</v>
      </c>
      <c r="W14" s="2">
        <v>89825886778.095001</v>
      </c>
      <c r="Y14" s="4">
        <v>1.0718695358705841E-2</v>
      </c>
    </row>
    <row r="15" spans="1:25">
      <c r="A15" s="1" t="s">
        <v>21</v>
      </c>
      <c r="C15" s="2">
        <v>201639</v>
      </c>
      <c r="E15" s="2">
        <v>1546305559</v>
      </c>
      <c r="G15" s="2">
        <v>1605518376.0795</v>
      </c>
      <c r="I15" s="2">
        <v>499049</v>
      </c>
      <c r="K15" s="2">
        <v>3905418123</v>
      </c>
      <c r="M15" s="2">
        <v>0</v>
      </c>
      <c r="O15" s="2">
        <v>0</v>
      </c>
      <c r="Q15" s="2">
        <v>700688</v>
      </c>
      <c r="S15" s="2">
        <v>7620</v>
      </c>
      <c r="U15" s="2">
        <v>5451723682</v>
      </c>
      <c r="W15" s="2">
        <v>5307474066.7679996</v>
      </c>
      <c r="Y15" s="4">
        <v>6.3332742582832826E-4</v>
      </c>
    </row>
    <row r="16" spans="1:25">
      <c r="A16" s="1" t="s">
        <v>22</v>
      </c>
      <c r="C16" s="2">
        <v>844777</v>
      </c>
      <c r="E16" s="2">
        <v>12077122617</v>
      </c>
      <c r="G16" s="2">
        <v>11941253202.806999</v>
      </c>
      <c r="I16" s="2">
        <v>2006241</v>
      </c>
      <c r="K16" s="2">
        <v>27699751201</v>
      </c>
      <c r="M16" s="2">
        <v>0</v>
      </c>
      <c r="O16" s="2">
        <v>0</v>
      </c>
      <c r="Q16" s="2">
        <v>2851018</v>
      </c>
      <c r="S16" s="2">
        <v>12820</v>
      </c>
      <c r="U16" s="2">
        <v>39776873818</v>
      </c>
      <c r="W16" s="2">
        <v>36332577957.977997</v>
      </c>
      <c r="Y16" s="4">
        <v>4.3354744238713761E-3</v>
      </c>
    </row>
    <row r="17" spans="1:25">
      <c r="A17" s="1" t="s">
        <v>23</v>
      </c>
      <c r="C17" s="2">
        <v>82154247</v>
      </c>
      <c r="E17" s="2">
        <v>303134684134</v>
      </c>
      <c r="G17" s="2">
        <v>254877804627.922</v>
      </c>
      <c r="I17" s="2">
        <v>121700000</v>
      </c>
      <c r="K17" s="2">
        <v>400657261320</v>
      </c>
      <c r="M17" s="2">
        <v>0</v>
      </c>
      <c r="O17" s="2">
        <v>0</v>
      </c>
      <c r="Q17" s="2">
        <v>203854247</v>
      </c>
      <c r="S17" s="2">
        <v>3073</v>
      </c>
      <c r="U17" s="2">
        <v>703791945454</v>
      </c>
      <c r="W17" s="2">
        <v>622716758629.86597</v>
      </c>
      <c r="Y17" s="4">
        <v>7.4307212207138373E-2</v>
      </c>
    </row>
    <row r="18" spans="1:25">
      <c r="A18" s="1" t="s">
        <v>24</v>
      </c>
      <c r="C18" s="2">
        <v>1500000</v>
      </c>
      <c r="E18" s="2">
        <v>26199290400</v>
      </c>
      <c r="G18" s="2">
        <v>22649429250</v>
      </c>
      <c r="I18" s="2">
        <v>2357361</v>
      </c>
      <c r="K18" s="2">
        <v>35358011667</v>
      </c>
      <c r="M18" s="2">
        <v>0</v>
      </c>
      <c r="O18" s="2">
        <v>0</v>
      </c>
      <c r="Q18" s="2">
        <v>3857361</v>
      </c>
      <c r="S18" s="2">
        <v>14750</v>
      </c>
      <c r="U18" s="2">
        <v>61557302067</v>
      </c>
      <c r="W18" s="2">
        <v>56557543105.237503</v>
      </c>
      <c r="Y18" s="4">
        <v>6.7488682441791239E-3</v>
      </c>
    </row>
    <row r="19" spans="1:25">
      <c r="A19" s="1" t="s">
        <v>25</v>
      </c>
      <c r="C19" s="2">
        <v>23000000</v>
      </c>
      <c r="E19" s="2">
        <v>299125232000</v>
      </c>
      <c r="G19" s="2">
        <v>281902639500</v>
      </c>
      <c r="I19" s="2">
        <v>580762</v>
      </c>
      <c r="K19" s="2">
        <v>6963985306</v>
      </c>
      <c r="M19" s="2">
        <v>0</v>
      </c>
      <c r="O19" s="2">
        <v>0</v>
      </c>
      <c r="Q19" s="2">
        <v>23580762</v>
      </c>
      <c r="S19" s="2">
        <v>11150</v>
      </c>
      <c r="U19" s="2">
        <v>306089217306</v>
      </c>
      <c r="W19" s="2">
        <v>261361089597.01501</v>
      </c>
      <c r="Y19" s="4">
        <v>3.118755626571771E-2</v>
      </c>
    </row>
    <row r="20" spans="1:25">
      <c r="A20" s="1" t="s">
        <v>26</v>
      </c>
      <c r="C20" s="2">
        <v>102000000</v>
      </c>
      <c r="E20" s="2">
        <v>548662134560</v>
      </c>
      <c r="G20" s="2">
        <v>505951569000</v>
      </c>
      <c r="I20" s="2">
        <v>338714063</v>
      </c>
      <c r="K20" s="2">
        <v>1689404555118</v>
      </c>
      <c r="M20" s="2">
        <v>0</v>
      </c>
      <c r="O20" s="2">
        <v>0</v>
      </c>
      <c r="Q20" s="2">
        <v>440714063</v>
      </c>
      <c r="S20" s="2">
        <v>4990</v>
      </c>
      <c r="U20" s="2">
        <v>2238066689678</v>
      </c>
      <c r="W20" s="2">
        <v>2186078153482.5</v>
      </c>
      <c r="Y20" s="4">
        <v>0.26085916430067718</v>
      </c>
    </row>
    <row r="21" spans="1:25">
      <c r="A21" s="1" t="s">
        <v>27</v>
      </c>
      <c r="C21" s="2">
        <v>970931</v>
      </c>
      <c r="E21" s="2">
        <v>7142822586</v>
      </c>
      <c r="G21" s="2">
        <v>7866004778.4825001</v>
      </c>
      <c r="I21" s="2">
        <v>8427634</v>
      </c>
      <c r="K21" s="2">
        <v>67370823162</v>
      </c>
      <c r="M21" s="2">
        <v>0</v>
      </c>
      <c r="O21" s="2">
        <v>0</v>
      </c>
      <c r="Q21" s="2">
        <v>9398565</v>
      </c>
      <c r="S21" s="2">
        <v>7050</v>
      </c>
      <c r="U21" s="2">
        <v>74513645748</v>
      </c>
      <c r="W21" s="2">
        <v>65865636944.662498</v>
      </c>
      <c r="Y21" s="4">
        <v>7.859579485822811E-3</v>
      </c>
    </row>
    <row r="22" spans="1:25">
      <c r="A22" s="1" t="s">
        <v>28</v>
      </c>
      <c r="C22" s="2">
        <v>49518000</v>
      </c>
      <c r="E22" s="2">
        <v>547778406098</v>
      </c>
      <c r="G22" s="2">
        <v>545887150011</v>
      </c>
      <c r="I22" s="2">
        <v>0</v>
      </c>
      <c r="K22" s="2">
        <v>0</v>
      </c>
      <c r="M22" s="2">
        <v>0</v>
      </c>
      <c r="O22" s="2">
        <v>0</v>
      </c>
      <c r="Q22" s="2">
        <v>49518000</v>
      </c>
      <c r="S22" s="2">
        <v>10340</v>
      </c>
      <c r="U22" s="2">
        <v>547778406098</v>
      </c>
      <c r="W22" s="2">
        <v>508969624086</v>
      </c>
      <c r="Y22" s="4">
        <v>6.073405499341248E-2</v>
      </c>
    </row>
    <row r="23" spans="1:25">
      <c r="A23" s="1" t="s">
        <v>29</v>
      </c>
      <c r="C23" s="2">
        <v>1164666</v>
      </c>
      <c r="E23" s="2">
        <v>5896694805</v>
      </c>
      <c r="G23" s="2">
        <v>5788681186.5</v>
      </c>
      <c r="I23" s="2">
        <v>11406435</v>
      </c>
      <c r="K23" s="2">
        <v>51854707245</v>
      </c>
      <c r="M23" s="2">
        <v>0</v>
      </c>
      <c r="O23" s="2">
        <v>0</v>
      </c>
      <c r="Q23" s="2">
        <v>12571101</v>
      </c>
      <c r="S23" s="2">
        <v>4255</v>
      </c>
      <c r="U23" s="2">
        <v>57751402050</v>
      </c>
      <c r="W23" s="2">
        <v>53171769048.207703</v>
      </c>
      <c r="Y23" s="4">
        <v>6.3448524089626552E-3</v>
      </c>
    </row>
    <row r="24" spans="1:25">
      <c r="A24" s="1" t="s">
        <v>30</v>
      </c>
      <c r="C24" s="2">
        <v>64411171</v>
      </c>
      <c r="E24" s="2">
        <v>443470152870</v>
      </c>
      <c r="G24" s="2">
        <v>425785698141.45801</v>
      </c>
      <c r="I24" s="2">
        <v>278148671</v>
      </c>
      <c r="K24" s="2">
        <v>1890319840376</v>
      </c>
      <c r="M24" s="2">
        <v>0</v>
      </c>
      <c r="O24" s="2">
        <v>0</v>
      </c>
      <c r="Q24" s="2">
        <v>342559842</v>
      </c>
      <c r="S24" s="2">
        <v>6640</v>
      </c>
      <c r="U24" s="2">
        <v>2333789993246</v>
      </c>
      <c r="W24" s="2">
        <v>2261063496642.2598</v>
      </c>
      <c r="Y24" s="4">
        <v>0.26980697521049923</v>
      </c>
    </row>
    <row r="25" spans="1:25">
      <c r="A25" s="1" t="s">
        <v>31</v>
      </c>
      <c r="C25" s="2">
        <v>171231</v>
      </c>
      <c r="E25" s="2">
        <v>2887164804</v>
      </c>
      <c r="G25" s="2">
        <v>2876585761</v>
      </c>
      <c r="I25" s="2">
        <v>646914</v>
      </c>
      <c r="K25" s="2">
        <v>12050241738</v>
      </c>
      <c r="M25" s="2">
        <v>0</v>
      </c>
      <c r="O25" s="2">
        <v>0</v>
      </c>
      <c r="Q25" s="2">
        <v>818145</v>
      </c>
      <c r="S25" s="2">
        <v>19800</v>
      </c>
      <c r="U25" s="2">
        <v>14937406542</v>
      </c>
      <c r="W25" s="2">
        <v>16102885337.549999</v>
      </c>
      <c r="Y25" s="4">
        <v>1.9215164861746774E-3</v>
      </c>
    </row>
    <row r="26" spans="1:25">
      <c r="A26" s="1" t="s">
        <v>32</v>
      </c>
      <c r="C26" s="2">
        <v>0</v>
      </c>
      <c r="E26" s="2">
        <v>0</v>
      </c>
      <c r="G26" s="2">
        <v>0</v>
      </c>
      <c r="I26" s="2">
        <v>2214692</v>
      </c>
      <c r="K26" s="2">
        <v>4096397442</v>
      </c>
      <c r="M26" s="2">
        <v>-1542463</v>
      </c>
      <c r="O26" s="2">
        <v>2937230426</v>
      </c>
      <c r="Q26" s="2">
        <v>672229</v>
      </c>
      <c r="S26" s="2">
        <v>1720</v>
      </c>
      <c r="U26" s="2">
        <v>1164035383</v>
      </c>
      <c r="W26" s="2">
        <v>1149354288.414</v>
      </c>
      <c r="Y26" s="4">
        <v>1.3714953359899429E-4</v>
      </c>
    </row>
    <row r="27" spans="1:25">
      <c r="A27" s="1" t="s">
        <v>33</v>
      </c>
      <c r="C27" s="2">
        <v>0</v>
      </c>
      <c r="E27" s="2">
        <v>0</v>
      </c>
      <c r="G27" s="2">
        <v>0</v>
      </c>
      <c r="I27" s="2">
        <v>15528184</v>
      </c>
      <c r="K27" s="2">
        <v>62097253481</v>
      </c>
      <c r="M27" s="2">
        <v>0</v>
      </c>
      <c r="O27" s="2">
        <v>0</v>
      </c>
      <c r="Q27" s="2">
        <v>15528184</v>
      </c>
      <c r="S27" s="2">
        <v>3795</v>
      </c>
      <c r="U27" s="2">
        <v>62097253481</v>
      </c>
      <c r="W27" s="2">
        <v>58578828003.234001</v>
      </c>
      <c r="Y27" s="4">
        <v>6.990063047057047E-3</v>
      </c>
    </row>
    <row r="28" spans="1:25">
      <c r="A28" s="1" t="s">
        <v>34</v>
      </c>
      <c r="C28" s="2">
        <v>0</v>
      </c>
      <c r="E28" s="2">
        <v>0</v>
      </c>
      <c r="G28" s="2">
        <v>0</v>
      </c>
      <c r="I28" s="2">
        <v>1013777</v>
      </c>
      <c r="K28" s="2">
        <v>50899696616</v>
      </c>
      <c r="M28" s="2">
        <v>0</v>
      </c>
      <c r="O28" s="2">
        <v>0</v>
      </c>
      <c r="Q28" s="2">
        <v>1013777</v>
      </c>
      <c r="S28" s="2">
        <v>42970</v>
      </c>
      <c r="U28" s="2">
        <v>50899696616</v>
      </c>
      <c r="W28" s="2">
        <v>43302803803.744499</v>
      </c>
      <c r="Y28" s="4">
        <v>5.167213804376642E-3</v>
      </c>
    </row>
    <row r="29" spans="1:25">
      <c r="A29" s="1" t="s">
        <v>35</v>
      </c>
      <c r="C29" s="2">
        <v>0</v>
      </c>
      <c r="E29" s="2">
        <v>0</v>
      </c>
      <c r="G29" s="2">
        <v>0</v>
      </c>
      <c r="I29" s="2">
        <v>1868006</v>
      </c>
      <c r="K29" s="2">
        <v>12396825573</v>
      </c>
      <c r="M29" s="2">
        <v>0</v>
      </c>
      <c r="O29" s="2">
        <v>0</v>
      </c>
      <c r="Q29" s="2">
        <v>1868006</v>
      </c>
      <c r="S29" s="2">
        <v>6890</v>
      </c>
      <c r="U29" s="2">
        <v>12396825573</v>
      </c>
      <c r="W29" s="2">
        <v>12793981500.027</v>
      </c>
      <c r="Y29" s="4">
        <v>1.5266733793843222E-3</v>
      </c>
    </row>
    <row r="30" spans="1:25">
      <c r="A30" s="1" t="s">
        <v>36</v>
      </c>
      <c r="C30" s="2">
        <v>0</v>
      </c>
      <c r="E30" s="2">
        <v>0</v>
      </c>
      <c r="G30" s="2">
        <v>0</v>
      </c>
      <c r="I30" s="2">
        <v>6000000</v>
      </c>
      <c r="K30" s="2">
        <v>39641962248</v>
      </c>
      <c r="M30" s="2">
        <v>-701011</v>
      </c>
      <c r="O30" s="2">
        <v>5436108510</v>
      </c>
      <c r="Q30" s="2">
        <v>5298989</v>
      </c>
      <c r="S30" s="2">
        <v>7390</v>
      </c>
      <c r="U30" s="2">
        <v>35010386983</v>
      </c>
      <c r="W30" s="2">
        <v>38926529506</v>
      </c>
      <c r="Y30" s="4">
        <v>4.6450040863747644E-3</v>
      </c>
    </row>
    <row r="31" spans="1:25">
      <c r="A31" s="1" t="s">
        <v>37</v>
      </c>
      <c r="C31" s="2">
        <v>0</v>
      </c>
      <c r="E31" s="2">
        <v>0</v>
      </c>
      <c r="G31" s="2">
        <v>0</v>
      </c>
      <c r="I31" s="2">
        <v>5912222</v>
      </c>
      <c r="K31" s="2">
        <v>44498032495</v>
      </c>
      <c r="M31" s="2">
        <v>0</v>
      </c>
      <c r="O31" s="2">
        <v>0</v>
      </c>
      <c r="Q31" s="2">
        <v>5912222</v>
      </c>
      <c r="S31" s="2">
        <v>7790</v>
      </c>
      <c r="U31" s="2">
        <v>44498032495</v>
      </c>
      <c r="W31" s="2">
        <v>45782174934.189003</v>
      </c>
      <c r="Y31" s="4">
        <v>5.4630708761142909E-3</v>
      </c>
    </row>
    <row r="32" spans="1:25">
      <c r="A32" s="1" t="s">
        <v>38</v>
      </c>
      <c r="C32" s="2">
        <v>0</v>
      </c>
      <c r="E32" s="2">
        <v>0</v>
      </c>
      <c r="G32" s="2">
        <v>0</v>
      </c>
      <c r="I32" s="2">
        <v>56100000</v>
      </c>
      <c r="K32" s="2">
        <v>200105099412</v>
      </c>
      <c r="M32" s="2">
        <v>0</v>
      </c>
      <c r="O32" s="2">
        <v>0</v>
      </c>
      <c r="Q32" s="2">
        <v>56100000</v>
      </c>
      <c r="S32" s="2">
        <v>3595</v>
      </c>
      <c r="U32" s="2">
        <v>200105099412</v>
      </c>
      <c r="W32" s="2">
        <v>200479506975</v>
      </c>
      <c r="Y32" s="4">
        <v>2.3922711347533224E-2</v>
      </c>
    </row>
    <row r="33" spans="5:25" ht="23.25" thickBot="1">
      <c r="E33" s="3">
        <f>SUM(E9:E32)</f>
        <v>2877841574871</v>
      </c>
      <c r="G33" s="3">
        <f>SUM(G9:G32)</f>
        <v>2751899601910.894</v>
      </c>
      <c r="K33" s="3">
        <f>SUM(K9:K32)</f>
        <v>5212686140609</v>
      </c>
      <c r="O33" s="3">
        <f>SUM(O9:O32)</f>
        <v>8373338936</v>
      </c>
      <c r="U33" s="3">
        <f>SUM(U9:U32)</f>
        <v>8082963778156</v>
      </c>
      <c r="W33" s="3">
        <f>SUM(W9:W32)</f>
        <v>7733254413676.2217</v>
      </c>
      <c r="Y33" s="5">
        <f>SUM(Y9:Y32)</f>
        <v>0.922789645220363</v>
      </c>
    </row>
    <row r="34" spans="5:25" ht="23.25" thickTop="1"/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tabSelected="1" workbookViewId="0">
      <selection activeCell="M18" sqref="M18"/>
    </sheetView>
  </sheetViews>
  <sheetFormatPr defaultRowHeight="22.5"/>
  <cols>
    <col min="1" max="1" width="22.7109375" style="1" bestFit="1" customWidth="1"/>
    <col min="2" max="2" width="1" style="1" customWidth="1"/>
    <col min="3" max="3" width="29.140625" style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1" style="1" customWidth="1"/>
    <col min="10" max="10" width="1" style="1" customWidth="1"/>
    <col min="11" max="11" width="20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ht="24">
      <c r="A6" s="6" t="s">
        <v>42</v>
      </c>
      <c r="C6" s="7" t="s">
        <v>43</v>
      </c>
      <c r="D6" s="7" t="s">
        <v>43</v>
      </c>
      <c r="E6" s="7" t="s">
        <v>43</v>
      </c>
      <c r="F6" s="7" t="s">
        <v>43</v>
      </c>
      <c r="G6" s="7" t="s">
        <v>43</v>
      </c>
      <c r="H6" s="7" t="s">
        <v>43</v>
      </c>
      <c r="I6" s="7" t="s">
        <v>43</v>
      </c>
      <c r="K6" s="7" t="s">
        <v>89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</row>
    <row r="7" spans="1:19" ht="24">
      <c r="A7" s="7" t="s">
        <v>42</v>
      </c>
      <c r="C7" s="7" t="s">
        <v>44</v>
      </c>
      <c r="E7" s="7" t="s">
        <v>45</v>
      </c>
      <c r="G7" s="7" t="s">
        <v>46</v>
      </c>
      <c r="I7" s="7" t="s">
        <v>40</v>
      </c>
      <c r="K7" s="7" t="s">
        <v>47</v>
      </c>
      <c r="M7" s="7" t="s">
        <v>48</v>
      </c>
      <c r="O7" s="7" t="s">
        <v>49</v>
      </c>
      <c r="Q7" s="7" t="s">
        <v>47</v>
      </c>
      <c r="S7" s="7" t="s">
        <v>41</v>
      </c>
    </row>
    <row r="8" spans="1:19">
      <c r="A8" s="1" t="s">
        <v>50</v>
      </c>
      <c r="C8" s="1" t="s">
        <v>51</v>
      </c>
      <c r="E8" s="1" t="s">
        <v>52</v>
      </c>
      <c r="G8" s="1" t="s">
        <v>53</v>
      </c>
      <c r="I8" s="2">
        <v>0</v>
      </c>
      <c r="K8" s="2">
        <v>3000400000</v>
      </c>
      <c r="M8" s="2">
        <v>7372459666671</v>
      </c>
      <c r="O8" s="2">
        <v>7323429683000</v>
      </c>
      <c r="Q8" s="2">
        <v>52030383671</v>
      </c>
      <c r="S8" s="4">
        <v>6.2086537853365499E-3</v>
      </c>
    </row>
    <row r="9" spans="1:19">
      <c r="A9" s="1" t="s">
        <v>54</v>
      </c>
      <c r="C9" s="1" t="s">
        <v>55</v>
      </c>
      <c r="E9" s="1" t="s">
        <v>52</v>
      </c>
      <c r="G9" s="1" t="s">
        <v>53</v>
      </c>
      <c r="I9" s="2">
        <v>18</v>
      </c>
      <c r="K9" s="2">
        <v>7699999100000</v>
      </c>
      <c r="M9" s="2">
        <v>76330343214</v>
      </c>
      <c r="O9" s="2">
        <v>7321006000000</v>
      </c>
      <c r="Q9" s="2">
        <v>455323443214</v>
      </c>
      <c r="S9" s="4">
        <v>5.4332592224160703E-2</v>
      </c>
    </row>
    <row r="10" spans="1:19" ht="23.25" thickBot="1">
      <c r="K10" s="3">
        <f>SUM(K8:K9)</f>
        <v>7702999500000</v>
      </c>
      <c r="M10" s="3">
        <f>SUM(M8:M9)</f>
        <v>7448790009885</v>
      </c>
      <c r="O10" s="3">
        <f>SUM(O8:O9)</f>
        <v>14644435683000</v>
      </c>
      <c r="Q10" s="3">
        <f>SUM(Q8:Q9)</f>
        <v>507353826885</v>
      </c>
      <c r="S10" s="5">
        <f>SUM(S8:S9)</f>
        <v>6.054124600949725E-2</v>
      </c>
    </row>
    <row r="11" spans="1:19" ht="23.25" thickTop="1">
      <c r="Q11" s="2"/>
      <c r="S11" s="2"/>
    </row>
  </sheetData>
  <mergeCells count="17"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22" sqref="G22"/>
    </sheetView>
  </sheetViews>
  <sheetFormatPr defaultRowHeight="22.5"/>
  <cols>
    <col min="1" max="1" width="28.28515625" style="1" bestFit="1" customWidth="1"/>
    <col min="2" max="2" width="1" style="1" customWidth="1"/>
    <col min="3" max="3" width="20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6" t="s">
        <v>0</v>
      </c>
      <c r="B2" s="6"/>
      <c r="C2" s="6"/>
      <c r="D2" s="6"/>
      <c r="E2" s="6"/>
      <c r="F2" s="6"/>
      <c r="G2" s="6"/>
    </row>
    <row r="3" spans="1:7" ht="24">
      <c r="A3" s="6" t="s">
        <v>56</v>
      </c>
      <c r="B3" s="6"/>
      <c r="C3" s="6"/>
      <c r="D3" s="6"/>
      <c r="E3" s="6"/>
      <c r="F3" s="6"/>
      <c r="G3" s="6"/>
    </row>
    <row r="4" spans="1:7" ht="24">
      <c r="A4" s="6" t="s">
        <v>2</v>
      </c>
      <c r="B4" s="6"/>
      <c r="C4" s="6"/>
      <c r="D4" s="6"/>
      <c r="E4" s="6"/>
      <c r="F4" s="6"/>
      <c r="G4" s="6"/>
    </row>
    <row r="6" spans="1:7" ht="24">
      <c r="A6" s="7" t="s">
        <v>60</v>
      </c>
      <c r="C6" s="7" t="s">
        <v>47</v>
      </c>
      <c r="E6" s="7" t="s">
        <v>82</v>
      </c>
      <c r="G6" s="7" t="s">
        <v>13</v>
      </c>
    </row>
    <row r="7" spans="1:7">
      <c r="A7" s="1" t="s">
        <v>87</v>
      </c>
      <c r="C7" s="10">
        <v>-222957989900</v>
      </c>
      <c r="E7" s="4">
        <f>C7/$C$9</f>
        <v>2.0581086808068627</v>
      </c>
      <c r="G7" s="4">
        <v>-2.660501173154348E-2</v>
      </c>
    </row>
    <row r="8" spans="1:7">
      <c r="A8" s="1" t="s">
        <v>88</v>
      </c>
      <c r="C8" s="2">
        <v>114626495077</v>
      </c>
      <c r="E8" s="4">
        <f>C8/$C$9</f>
        <v>-1.0581086808068627</v>
      </c>
      <c r="G8" s="4">
        <v>1.3678089076947208E-2</v>
      </c>
    </row>
    <row r="9" spans="1:7" ht="23.25" thickBot="1">
      <c r="C9" s="11">
        <f>SUM(C7:C8)</f>
        <v>-108331494823</v>
      </c>
      <c r="E9" s="8">
        <f>SUM(E7:E8)</f>
        <v>1</v>
      </c>
      <c r="G9" s="5">
        <f>SUM(G7:G8)</f>
        <v>-1.2926922654596272E-2</v>
      </c>
    </row>
    <row r="10" spans="1:7" ht="23.25" thickTop="1"/>
    <row r="11" spans="1:7">
      <c r="G11" s="2"/>
    </row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I10" sqref="I10"/>
    </sheetView>
  </sheetViews>
  <sheetFormatPr defaultRowHeight="22.5"/>
  <cols>
    <col min="1" max="1" width="22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4">
      <c r="A3" s="6" t="s">
        <v>56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ht="24">
      <c r="A6" s="7" t="s">
        <v>57</v>
      </c>
      <c r="B6" s="7" t="s">
        <v>57</v>
      </c>
      <c r="C6" s="7" t="s">
        <v>57</v>
      </c>
      <c r="D6" s="7" t="s">
        <v>57</v>
      </c>
      <c r="E6" s="7" t="s">
        <v>57</v>
      </c>
      <c r="F6" s="7" t="s">
        <v>57</v>
      </c>
      <c r="G6" s="7" t="s">
        <v>57</v>
      </c>
      <c r="I6" s="7" t="s">
        <v>58</v>
      </c>
      <c r="J6" s="7" t="s">
        <v>58</v>
      </c>
      <c r="K6" s="7" t="s">
        <v>58</v>
      </c>
      <c r="L6" s="7" t="s">
        <v>58</v>
      </c>
      <c r="M6" s="7" t="s">
        <v>58</v>
      </c>
      <c r="O6" s="7" t="s">
        <v>59</v>
      </c>
      <c r="P6" s="7" t="s">
        <v>59</v>
      </c>
      <c r="Q6" s="7" t="s">
        <v>59</v>
      </c>
      <c r="R6" s="7" t="s">
        <v>59</v>
      </c>
      <c r="S6" s="7" t="s">
        <v>59</v>
      </c>
    </row>
    <row r="7" spans="1:19" ht="24">
      <c r="A7" s="7" t="s">
        <v>60</v>
      </c>
      <c r="C7" s="7" t="s">
        <v>61</v>
      </c>
      <c r="E7" s="7" t="s">
        <v>39</v>
      </c>
      <c r="G7" s="7" t="s">
        <v>40</v>
      </c>
      <c r="I7" s="7" t="s">
        <v>62</v>
      </c>
      <c r="K7" s="7" t="s">
        <v>63</v>
      </c>
      <c r="M7" s="7" t="s">
        <v>64</v>
      </c>
      <c r="O7" s="7" t="s">
        <v>62</v>
      </c>
      <c r="Q7" s="7" t="s">
        <v>63</v>
      </c>
      <c r="S7" s="7" t="s">
        <v>64</v>
      </c>
    </row>
    <row r="8" spans="1:19">
      <c r="A8" s="1" t="s">
        <v>50</v>
      </c>
      <c r="C8" s="2">
        <v>1</v>
      </c>
      <c r="E8" s="1" t="s">
        <v>65</v>
      </c>
      <c r="G8" s="2">
        <v>0</v>
      </c>
      <c r="I8" s="2">
        <v>3742841</v>
      </c>
      <c r="K8" s="2">
        <v>0</v>
      </c>
      <c r="M8" s="2">
        <v>3742841</v>
      </c>
      <c r="O8" s="2">
        <v>3742841</v>
      </c>
      <c r="Q8" s="2">
        <v>0</v>
      </c>
      <c r="S8" s="2">
        <v>3742841</v>
      </c>
    </row>
    <row r="9" spans="1:19">
      <c r="A9" s="1" t="s">
        <v>54</v>
      </c>
      <c r="C9" s="2">
        <v>21</v>
      </c>
      <c r="E9" s="1" t="s">
        <v>65</v>
      </c>
      <c r="G9" s="2">
        <v>18</v>
      </c>
      <c r="I9" s="2">
        <v>114622752236</v>
      </c>
      <c r="K9" s="2">
        <v>392497711</v>
      </c>
      <c r="M9" s="2">
        <v>114230254525</v>
      </c>
      <c r="O9" s="2">
        <v>162665489739</v>
      </c>
      <c r="Q9" s="2">
        <v>884936422</v>
      </c>
      <c r="S9" s="2">
        <v>161780553317</v>
      </c>
    </row>
    <row r="10" spans="1:19" ht="23.25" thickBot="1">
      <c r="I10" s="3">
        <f>SUM(I8:I9)</f>
        <v>114626495077</v>
      </c>
      <c r="K10" s="3">
        <f>SUM(K8:K9)</f>
        <v>392497711</v>
      </c>
      <c r="M10" s="3">
        <f>SUM(M8:M9)</f>
        <v>114233997366</v>
      </c>
      <c r="O10" s="3">
        <f>SUM(O8:O9)</f>
        <v>162669232580</v>
      </c>
      <c r="Q10" s="3">
        <f>SUM(Q8:Q9)</f>
        <v>884936422</v>
      </c>
      <c r="S10" s="3">
        <f>SUM(S8:S9)</f>
        <v>161784296158</v>
      </c>
    </row>
    <row r="11" spans="1:19" ht="23.25" thickTop="1">
      <c r="M11" s="2"/>
      <c r="S11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"/>
  <sheetViews>
    <sheetView rightToLeft="1" workbookViewId="0">
      <selection activeCell="G15" sqref="G15"/>
    </sheetView>
  </sheetViews>
  <sheetFormatPr defaultRowHeight="22.5"/>
  <cols>
    <col min="1" max="1" width="21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4">
      <c r="A3" s="6" t="s">
        <v>56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ht="24">
      <c r="A6" s="9" t="s">
        <v>3</v>
      </c>
      <c r="C6" s="7" t="s">
        <v>66</v>
      </c>
      <c r="D6" s="7" t="s">
        <v>66</v>
      </c>
      <c r="E6" s="7" t="s">
        <v>66</v>
      </c>
      <c r="F6" s="7" t="s">
        <v>66</v>
      </c>
      <c r="G6" s="7" t="s">
        <v>66</v>
      </c>
      <c r="I6" s="7" t="s">
        <v>58</v>
      </c>
      <c r="J6" s="7" t="s">
        <v>58</v>
      </c>
      <c r="K6" s="7" t="s">
        <v>58</v>
      </c>
      <c r="L6" s="7" t="s">
        <v>58</v>
      </c>
      <c r="M6" s="7" t="s">
        <v>58</v>
      </c>
      <c r="O6" s="7" t="s">
        <v>59</v>
      </c>
      <c r="P6" s="7" t="s">
        <v>59</v>
      </c>
      <c r="Q6" s="7" t="s">
        <v>59</v>
      </c>
      <c r="R6" s="7" t="s">
        <v>59</v>
      </c>
      <c r="S6" s="7" t="s">
        <v>59</v>
      </c>
    </row>
    <row r="7" spans="1:19" ht="24">
      <c r="A7" s="7" t="s">
        <v>3</v>
      </c>
      <c r="C7" s="7" t="s">
        <v>67</v>
      </c>
      <c r="E7" s="7" t="s">
        <v>68</v>
      </c>
      <c r="G7" s="7" t="s">
        <v>69</v>
      </c>
      <c r="I7" s="7" t="s">
        <v>70</v>
      </c>
      <c r="K7" s="7" t="s">
        <v>63</v>
      </c>
      <c r="M7" s="7" t="s">
        <v>71</v>
      </c>
      <c r="O7" s="7" t="s">
        <v>70</v>
      </c>
      <c r="Q7" s="7" t="s">
        <v>63</v>
      </c>
      <c r="S7" s="7" t="s">
        <v>71</v>
      </c>
    </row>
    <row r="8" spans="1:19">
      <c r="A8" s="1" t="s">
        <v>30</v>
      </c>
      <c r="C8" s="1" t="s">
        <v>4</v>
      </c>
      <c r="E8" s="2">
        <v>64411171</v>
      </c>
      <c r="G8" s="2">
        <v>480</v>
      </c>
      <c r="I8" s="2">
        <v>0</v>
      </c>
      <c r="K8" s="2">
        <v>0</v>
      </c>
      <c r="M8" s="2">
        <v>0</v>
      </c>
      <c r="O8" s="2">
        <v>30917362080</v>
      </c>
      <c r="Q8" s="2">
        <v>0</v>
      </c>
      <c r="S8" s="2">
        <v>30917362080</v>
      </c>
    </row>
    <row r="9" spans="1:19">
      <c r="A9" s="1" t="s">
        <v>26</v>
      </c>
      <c r="C9" s="1" t="s">
        <v>72</v>
      </c>
      <c r="E9" s="2">
        <v>102000000</v>
      </c>
      <c r="G9" s="2">
        <v>500</v>
      </c>
      <c r="I9" s="2">
        <v>0</v>
      </c>
      <c r="K9" s="2">
        <v>0</v>
      </c>
      <c r="M9" s="2">
        <v>0</v>
      </c>
      <c r="O9" s="2">
        <v>51000000000</v>
      </c>
      <c r="Q9" s="2">
        <v>689189189</v>
      </c>
      <c r="S9" s="2">
        <v>50310810811</v>
      </c>
    </row>
    <row r="10" spans="1:19">
      <c r="A10" s="1" t="s">
        <v>23</v>
      </c>
      <c r="C10" s="1" t="s">
        <v>73</v>
      </c>
      <c r="E10" s="2">
        <v>82154247</v>
      </c>
      <c r="G10" s="2">
        <v>250</v>
      </c>
      <c r="I10" s="2">
        <v>0</v>
      </c>
      <c r="K10" s="2">
        <v>0</v>
      </c>
      <c r="M10" s="2">
        <v>0</v>
      </c>
      <c r="O10" s="2">
        <v>20538561750</v>
      </c>
      <c r="Q10" s="2">
        <v>0</v>
      </c>
      <c r="S10" s="2">
        <v>20538561750</v>
      </c>
    </row>
    <row r="11" spans="1:19">
      <c r="A11" s="1" t="s">
        <v>24</v>
      </c>
      <c r="C11" s="1" t="s">
        <v>74</v>
      </c>
      <c r="E11" s="2">
        <v>1500000</v>
      </c>
      <c r="G11" s="2">
        <v>1800</v>
      </c>
      <c r="I11" s="2">
        <v>0</v>
      </c>
      <c r="K11" s="2">
        <v>0</v>
      </c>
      <c r="M11" s="2">
        <v>0</v>
      </c>
      <c r="O11" s="2">
        <v>2700000000</v>
      </c>
      <c r="Q11" s="2">
        <v>336690647</v>
      </c>
      <c r="S11" s="2">
        <v>2363309353</v>
      </c>
    </row>
    <row r="12" spans="1:19" ht="23.25" thickBot="1">
      <c r="I12" s="3">
        <f>SUM(I8:I11)</f>
        <v>0</v>
      </c>
      <c r="K12" s="3">
        <f>SUM(K8:K11)</f>
        <v>0</v>
      </c>
      <c r="M12" s="3">
        <f>SUM(M8:M11)</f>
        <v>0</v>
      </c>
      <c r="O12" s="3">
        <f>SUM(O8:O11)</f>
        <v>105155923830</v>
      </c>
      <c r="Q12" s="3">
        <f>SUM(Q8:Q11)</f>
        <v>1025879836</v>
      </c>
      <c r="S12" s="3">
        <f>SUM(S8:S11)</f>
        <v>104130043994</v>
      </c>
    </row>
    <row r="13" spans="1:19" ht="23.25" thickTop="1"/>
    <row r="14" spans="1:19">
      <c r="S14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3"/>
  <sheetViews>
    <sheetView rightToLeft="1" topLeftCell="A16" workbookViewId="0">
      <selection activeCell="I32" sqref="I32"/>
    </sheetView>
  </sheetViews>
  <sheetFormatPr defaultRowHeight="22.5"/>
  <cols>
    <col min="1" max="1" width="33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4">
      <c r="A3" s="6" t="s">
        <v>56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ht="24">
      <c r="A6" s="9" t="s">
        <v>3</v>
      </c>
      <c r="C6" s="7" t="s">
        <v>58</v>
      </c>
      <c r="D6" s="7" t="s">
        <v>58</v>
      </c>
      <c r="E6" s="7" t="s">
        <v>58</v>
      </c>
      <c r="F6" s="7" t="s">
        <v>58</v>
      </c>
      <c r="G6" s="7" t="s">
        <v>58</v>
      </c>
      <c r="H6" s="7" t="s">
        <v>58</v>
      </c>
      <c r="I6" s="7" t="s">
        <v>58</v>
      </c>
      <c r="K6" s="7" t="s">
        <v>59</v>
      </c>
      <c r="L6" s="7" t="s">
        <v>59</v>
      </c>
      <c r="M6" s="7" t="s">
        <v>59</v>
      </c>
      <c r="N6" s="7" t="s">
        <v>59</v>
      </c>
      <c r="O6" s="7" t="s">
        <v>59</v>
      </c>
      <c r="P6" s="7" t="s">
        <v>59</v>
      </c>
      <c r="Q6" s="7" t="s">
        <v>59</v>
      </c>
    </row>
    <row r="7" spans="1:17" ht="24">
      <c r="A7" s="7" t="s">
        <v>3</v>
      </c>
      <c r="C7" s="7" t="s">
        <v>7</v>
      </c>
      <c r="E7" s="7" t="s">
        <v>75</v>
      </c>
      <c r="G7" s="7" t="s">
        <v>76</v>
      </c>
      <c r="I7" s="7" t="s">
        <v>77</v>
      </c>
      <c r="K7" s="7" t="s">
        <v>7</v>
      </c>
      <c r="M7" s="7" t="s">
        <v>75</v>
      </c>
      <c r="O7" s="7" t="s">
        <v>76</v>
      </c>
      <c r="Q7" s="7" t="s">
        <v>77</v>
      </c>
    </row>
    <row r="8" spans="1:17">
      <c r="A8" s="1" t="s">
        <v>25</v>
      </c>
      <c r="C8" s="2">
        <v>23580762</v>
      </c>
      <c r="E8" s="2">
        <v>261361089597</v>
      </c>
      <c r="G8" s="2">
        <v>288866624806</v>
      </c>
      <c r="I8" s="10">
        <v>-27505535209</v>
      </c>
      <c r="K8" s="2">
        <v>23580762</v>
      </c>
      <c r="M8" s="2">
        <v>261361089597</v>
      </c>
      <c r="O8" s="2">
        <v>306089217306</v>
      </c>
      <c r="Q8" s="10">
        <v>-44728127709</v>
      </c>
    </row>
    <row r="9" spans="1:17">
      <c r="A9" s="1" t="s">
        <v>22</v>
      </c>
      <c r="C9" s="2">
        <v>2851018</v>
      </c>
      <c r="E9" s="2">
        <v>36332577957</v>
      </c>
      <c r="G9" s="2">
        <v>39641004403</v>
      </c>
      <c r="I9" s="10">
        <v>-3308426446</v>
      </c>
      <c r="J9" s="10"/>
      <c r="K9" s="10">
        <v>2851018</v>
      </c>
      <c r="L9" s="10"/>
      <c r="M9" s="10">
        <v>36332577957</v>
      </c>
      <c r="N9" s="10"/>
      <c r="O9" s="10">
        <v>39776873818</v>
      </c>
      <c r="P9" s="10"/>
      <c r="Q9" s="10">
        <v>-3444295861</v>
      </c>
    </row>
    <row r="10" spans="1:17">
      <c r="A10" s="1" t="s">
        <v>36</v>
      </c>
      <c r="C10" s="2">
        <v>5298989</v>
      </c>
      <c r="E10" s="2">
        <v>38926529514</v>
      </c>
      <c r="G10" s="2">
        <v>35010386983</v>
      </c>
      <c r="I10" s="10">
        <v>3916142531</v>
      </c>
      <c r="J10" s="10"/>
      <c r="K10" s="10">
        <v>5298989</v>
      </c>
      <c r="L10" s="10"/>
      <c r="M10" s="10">
        <v>38926529514</v>
      </c>
      <c r="N10" s="10"/>
      <c r="O10" s="10">
        <v>35010386983</v>
      </c>
      <c r="P10" s="10"/>
      <c r="Q10" s="10">
        <v>3916142531</v>
      </c>
    </row>
    <row r="11" spans="1:17">
      <c r="A11" s="1" t="s">
        <v>19</v>
      </c>
      <c r="C11" s="2">
        <v>2000000</v>
      </c>
      <c r="E11" s="2">
        <v>66601350000</v>
      </c>
      <c r="G11" s="2">
        <v>66601350000</v>
      </c>
      <c r="I11" s="10">
        <v>0</v>
      </c>
      <c r="J11" s="10"/>
      <c r="K11" s="10">
        <v>2000000</v>
      </c>
      <c r="L11" s="10"/>
      <c r="M11" s="10">
        <v>66601350000</v>
      </c>
      <c r="N11" s="10"/>
      <c r="O11" s="10">
        <v>70263741600</v>
      </c>
      <c r="P11" s="10"/>
      <c r="Q11" s="10">
        <v>-3662391600</v>
      </c>
    </row>
    <row r="12" spans="1:17">
      <c r="A12" s="1" t="s">
        <v>18</v>
      </c>
      <c r="C12" s="2">
        <v>17739053</v>
      </c>
      <c r="E12" s="2">
        <v>463761198191</v>
      </c>
      <c r="G12" s="2">
        <v>498914840973</v>
      </c>
      <c r="I12" s="10">
        <v>-35153642782</v>
      </c>
      <c r="J12" s="10"/>
      <c r="K12" s="10">
        <v>17739053</v>
      </c>
      <c r="L12" s="10"/>
      <c r="M12" s="10">
        <v>463761198191</v>
      </c>
      <c r="N12" s="10"/>
      <c r="O12" s="10">
        <v>499014393295</v>
      </c>
      <c r="P12" s="10"/>
      <c r="Q12" s="10">
        <v>-35253195104</v>
      </c>
    </row>
    <row r="13" spans="1:17">
      <c r="A13" s="1" t="s">
        <v>21</v>
      </c>
      <c r="C13" s="2">
        <v>700688</v>
      </c>
      <c r="E13" s="2">
        <v>5307474066</v>
      </c>
      <c r="G13" s="2">
        <v>5510936499</v>
      </c>
      <c r="I13" s="10">
        <v>-203462433</v>
      </c>
      <c r="J13" s="10"/>
      <c r="K13" s="10">
        <v>700688</v>
      </c>
      <c r="L13" s="10"/>
      <c r="M13" s="10">
        <v>5307474066</v>
      </c>
      <c r="N13" s="10"/>
      <c r="O13" s="10">
        <v>5451723682</v>
      </c>
      <c r="P13" s="10"/>
      <c r="Q13" s="10">
        <v>-144249616</v>
      </c>
    </row>
    <row r="14" spans="1:17">
      <c r="A14" s="1" t="s">
        <v>37</v>
      </c>
      <c r="C14" s="2">
        <v>5912222</v>
      </c>
      <c r="E14" s="2">
        <v>45782174934</v>
      </c>
      <c r="G14" s="2">
        <v>44498032495</v>
      </c>
      <c r="I14" s="10">
        <v>1284142439</v>
      </c>
      <c r="J14" s="10"/>
      <c r="K14" s="10">
        <v>5912222</v>
      </c>
      <c r="L14" s="10"/>
      <c r="M14" s="10">
        <v>45782174934</v>
      </c>
      <c r="N14" s="10"/>
      <c r="O14" s="10">
        <v>44498032495</v>
      </c>
      <c r="P14" s="10"/>
      <c r="Q14" s="10">
        <v>1284142439</v>
      </c>
    </row>
    <row r="15" spans="1:17">
      <c r="A15" s="1" t="s">
        <v>15</v>
      </c>
      <c r="C15" s="2">
        <v>49003856</v>
      </c>
      <c r="E15" s="2">
        <v>410157423338</v>
      </c>
      <c r="G15" s="2">
        <v>411834929671</v>
      </c>
      <c r="I15" s="10">
        <v>-1677506333</v>
      </c>
      <c r="J15" s="10"/>
      <c r="K15" s="10">
        <v>49003856</v>
      </c>
      <c r="L15" s="10"/>
      <c r="M15" s="10">
        <v>410157423338</v>
      </c>
      <c r="N15" s="10"/>
      <c r="O15" s="10">
        <v>403061657577</v>
      </c>
      <c r="P15" s="10"/>
      <c r="Q15" s="10">
        <v>7095765761</v>
      </c>
    </row>
    <row r="16" spans="1:17">
      <c r="A16" s="1" t="s">
        <v>35</v>
      </c>
      <c r="C16" s="2">
        <v>1868006</v>
      </c>
      <c r="E16" s="2">
        <v>12793981500</v>
      </c>
      <c r="G16" s="2">
        <v>12396825573</v>
      </c>
      <c r="I16" s="10">
        <v>397155927</v>
      </c>
      <c r="J16" s="10"/>
      <c r="K16" s="10">
        <v>1868006</v>
      </c>
      <c r="L16" s="10"/>
      <c r="M16" s="10">
        <v>12793981500</v>
      </c>
      <c r="N16" s="10"/>
      <c r="O16" s="10">
        <v>12396825573</v>
      </c>
      <c r="P16" s="10"/>
      <c r="Q16" s="10">
        <v>397155927</v>
      </c>
    </row>
    <row r="17" spans="1:17">
      <c r="A17" s="1" t="s">
        <v>30</v>
      </c>
      <c r="C17" s="2">
        <v>342559842</v>
      </c>
      <c r="E17" s="2">
        <v>2261063496642</v>
      </c>
      <c r="G17" s="2">
        <v>2316105538517</v>
      </c>
      <c r="I17" s="10">
        <v>-55042041875</v>
      </c>
      <c r="J17" s="10"/>
      <c r="K17" s="10">
        <v>342559842</v>
      </c>
      <c r="L17" s="10"/>
      <c r="M17" s="10">
        <v>2261063496642</v>
      </c>
      <c r="N17" s="10"/>
      <c r="O17" s="10">
        <v>2333789993246</v>
      </c>
      <c r="P17" s="10"/>
      <c r="Q17" s="10">
        <v>-72726496604</v>
      </c>
    </row>
    <row r="18" spans="1:17">
      <c r="A18" s="1" t="s">
        <v>24</v>
      </c>
      <c r="C18" s="2">
        <v>3857361</v>
      </c>
      <c r="E18" s="2">
        <v>56557543105</v>
      </c>
      <c r="G18" s="2">
        <v>58007440917</v>
      </c>
      <c r="I18" s="10">
        <v>-1449897812</v>
      </c>
      <c r="J18" s="10"/>
      <c r="K18" s="10">
        <v>3857361</v>
      </c>
      <c r="L18" s="10"/>
      <c r="M18" s="10">
        <v>56557543105</v>
      </c>
      <c r="N18" s="10"/>
      <c r="O18" s="10">
        <v>61557302067</v>
      </c>
      <c r="P18" s="10"/>
      <c r="Q18" s="10">
        <v>-4999758962</v>
      </c>
    </row>
    <row r="19" spans="1:17">
      <c r="A19" s="1" t="s">
        <v>16</v>
      </c>
      <c r="C19" s="2">
        <v>266560</v>
      </c>
      <c r="E19" s="2">
        <v>3579798307</v>
      </c>
      <c r="G19" s="2">
        <v>3322103171</v>
      </c>
      <c r="I19" s="10">
        <v>257695136</v>
      </c>
      <c r="J19" s="10"/>
      <c r="K19" s="10">
        <v>266560</v>
      </c>
      <c r="L19" s="10"/>
      <c r="M19" s="10">
        <v>3579798307</v>
      </c>
      <c r="N19" s="10"/>
      <c r="O19" s="10">
        <v>3306248946</v>
      </c>
      <c r="P19" s="10"/>
      <c r="Q19" s="10">
        <v>273549361</v>
      </c>
    </row>
    <row r="20" spans="1:17">
      <c r="A20" s="1" t="s">
        <v>34</v>
      </c>
      <c r="C20" s="2">
        <v>1013777</v>
      </c>
      <c r="E20" s="2">
        <v>43302803803</v>
      </c>
      <c r="G20" s="2">
        <v>50899696616</v>
      </c>
      <c r="I20" s="10">
        <v>-7596892813</v>
      </c>
      <c r="J20" s="10"/>
      <c r="K20" s="10">
        <v>1013777</v>
      </c>
      <c r="L20" s="10"/>
      <c r="M20" s="10">
        <v>43302803803</v>
      </c>
      <c r="N20" s="10"/>
      <c r="O20" s="10">
        <v>50899696616</v>
      </c>
      <c r="P20" s="10"/>
      <c r="Q20" s="10">
        <v>-7596892813</v>
      </c>
    </row>
    <row r="21" spans="1:17">
      <c r="A21" s="1" t="s">
        <v>29</v>
      </c>
      <c r="C21" s="2">
        <v>12571101</v>
      </c>
      <c r="E21" s="2">
        <v>53171769048</v>
      </c>
      <c r="G21" s="2">
        <v>57643388431</v>
      </c>
      <c r="I21" s="10">
        <v>-4471619383</v>
      </c>
      <c r="J21" s="10"/>
      <c r="K21" s="10">
        <v>12571101</v>
      </c>
      <c r="L21" s="10"/>
      <c r="M21" s="10">
        <v>53171769048</v>
      </c>
      <c r="N21" s="10"/>
      <c r="O21" s="10">
        <v>57751402050</v>
      </c>
      <c r="P21" s="10"/>
      <c r="Q21" s="10">
        <v>-4579633002</v>
      </c>
    </row>
    <row r="22" spans="1:17">
      <c r="A22" s="1" t="s">
        <v>23</v>
      </c>
      <c r="C22" s="2">
        <v>203854247</v>
      </c>
      <c r="E22" s="2">
        <v>622716758629</v>
      </c>
      <c r="G22" s="2">
        <v>655535065947</v>
      </c>
      <c r="I22" s="10">
        <v>-32818307318</v>
      </c>
      <c r="J22" s="10"/>
      <c r="K22" s="10">
        <v>203854247</v>
      </c>
      <c r="L22" s="10"/>
      <c r="M22" s="10">
        <v>622716758629</v>
      </c>
      <c r="N22" s="10"/>
      <c r="O22" s="10">
        <v>703791945454</v>
      </c>
      <c r="P22" s="10"/>
      <c r="Q22" s="10">
        <v>-81075186825</v>
      </c>
    </row>
    <row r="23" spans="1:17">
      <c r="A23" s="1" t="s">
        <v>26</v>
      </c>
      <c r="C23" s="2">
        <v>440714063</v>
      </c>
      <c r="E23" s="2">
        <v>2186078153482</v>
      </c>
      <c r="G23" s="2">
        <v>2195356124118</v>
      </c>
      <c r="I23" s="10">
        <v>-9277970636</v>
      </c>
      <c r="J23" s="10"/>
      <c r="K23" s="10">
        <v>440714063</v>
      </c>
      <c r="L23" s="10"/>
      <c r="M23" s="10">
        <v>2186078153482</v>
      </c>
      <c r="N23" s="10"/>
      <c r="O23" s="10">
        <v>2238066689678</v>
      </c>
      <c r="P23" s="10"/>
      <c r="Q23" s="10">
        <v>-51988536196</v>
      </c>
    </row>
    <row r="24" spans="1:17">
      <c r="A24" s="1" t="s">
        <v>17</v>
      </c>
      <c r="C24" s="2">
        <v>6180215</v>
      </c>
      <c r="E24" s="2">
        <v>224788569152</v>
      </c>
      <c r="G24" s="2">
        <v>227719404757</v>
      </c>
      <c r="I24" s="10">
        <v>-2930835605</v>
      </c>
      <c r="J24" s="10"/>
      <c r="K24" s="10">
        <v>6180215</v>
      </c>
      <c r="L24" s="10"/>
      <c r="M24" s="10">
        <v>224788569152</v>
      </c>
      <c r="N24" s="10"/>
      <c r="O24" s="10">
        <v>227881236947</v>
      </c>
      <c r="P24" s="10"/>
      <c r="Q24" s="10">
        <v>-3092667795</v>
      </c>
    </row>
    <row r="25" spans="1:17">
      <c r="A25" s="1" t="s">
        <v>33</v>
      </c>
      <c r="C25" s="2">
        <v>15528184</v>
      </c>
      <c r="E25" s="2">
        <v>58578828003</v>
      </c>
      <c r="G25" s="2">
        <v>62097253481</v>
      </c>
      <c r="I25" s="10">
        <v>-3518425478</v>
      </c>
      <c r="J25" s="10"/>
      <c r="K25" s="10">
        <v>15528184</v>
      </c>
      <c r="L25" s="10"/>
      <c r="M25" s="10">
        <v>58578828003</v>
      </c>
      <c r="N25" s="10"/>
      <c r="O25" s="10">
        <v>62097253481</v>
      </c>
      <c r="P25" s="10"/>
      <c r="Q25" s="10">
        <v>-3518425478</v>
      </c>
    </row>
    <row r="26" spans="1:17">
      <c r="A26" s="1" t="s">
        <v>32</v>
      </c>
      <c r="C26" s="2">
        <v>672229</v>
      </c>
      <c r="E26" s="2">
        <v>1149354288</v>
      </c>
      <c r="G26" s="2">
        <v>1164035383</v>
      </c>
      <c r="I26" s="10">
        <v>-14681095</v>
      </c>
      <c r="J26" s="10"/>
      <c r="K26" s="10">
        <v>672229</v>
      </c>
      <c r="L26" s="10"/>
      <c r="M26" s="10">
        <v>1149354288</v>
      </c>
      <c r="N26" s="10"/>
      <c r="O26" s="10">
        <v>1164035383</v>
      </c>
      <c r="P26" s="10"/>
      <c r="Q26" s="10">
        <v>-14681095</v>
      </c>
    </row>
    <row r="27" spans="1:17">
      <c r="A27" s="1" t="s">
        <v>28</v>
      </c>
      <c r="C27" s="2">
        <v>49518000</v>
      </c>
      <c r="E27" s="2">
        <v>508969624086</v>
      </c>
      <c r="G27" s="2">
        <v>545887150011</v>
      </c>
      <c r="I27" s="10">
        <v>-36917525925</v>
      </c>
      <c r="J27" s="10"/>
      <c r="K27" s="10">
        <v>49518000</v>
      </c>
      <c r="L27" s="10"/>
      <c r="M27" s="10">
        <v>508969624086</v>
      </c>
      <c r="N27" s="10"/>
      <c r="O27" s="10">
        <v>547778406098</v>
      </c>
      <c r="P27" s="10"/>
      <c r="Q27" s="10">
        <v>-38808782012</v>
      </c>
    </row>
    <row r="28" spans="1:17">
      <c r="A28" s="1" t="s">
        <v>27</v>
      </c>
      <c r="C28" s="2">
        <v>9398565</v>
      </c>
      <c r="E28" s="2">
        <v>65865636944</v>
      </c>
      <c r="G28" s="2">
        <v>75236827940</v>
      </c>
      <c r="I28" s="10">
        <v>-9371190996</v>
      </c>
      <c r="J28" s="10"/>
      <c r="K28" s="10">
        <v>9398565</v>
      </c>
      <c r="L28" s="10"/>
      <c r="M28" s="10">
        <v>65865636944</v>
      </c>
      <c r="N28" s="10"/>
      <c r="O28" s="10">
        <v>74513645748</v>
      </c>
      <c r="P28" s="10"/>
      <c r="Q28" s="10">
        <v>-8648008804</v>
      </c>
    </row>
    <row r="29" spans="1:17">
      <c r="A29" s="1" t="s">
        <v>38</v>
      </c>
      <c r="C29" s="2">
        <v>56100000</v>
      </c>
      <c r="E29" s="2">
        <v>200479506975</v>
      </c>
      <c r="G29" s="2">
        <v>200105099412</v>
      </c>
      <c r="I29" s="10">
        <v>374407563</v>
      </c>
      <c r="J29" s="10"/>
      <c r="K29" s="10">
        <v>56100000</v>
      </c>
      <c r="L29" s="10"/>
      <c r="M29" s="10">
        <v>200479506975</v>
      </c>
      <c r="N29" s="10"/>
      <c r="O29" s="10">
        <v>200105099412</v>
      </c>
      <c r="P29" s="10"/>
      <c r="Q29" s="10">
        <v>374407563</v>
      </c>
    </row>
    <row r="30" spans="1:17">
      <c r="A30" s="1" t="s">
        <v>31</v>
      </c>
      <c r="C30" s="2">
        <v>818145</v>
      </c>
      <c r="E30" s="2">
        <v>16102885337</v>
      </c>
      <c r="G30" s="2">
        <v>14926827504</v>
      </c>
      <c r="I30" s="10">
        <v>1176057833</v>
      </c>
      <c r="J30" s="10"/>
      <c r="K30" s="10">
        <v>818145</v>
      </c>
      <c r="L30" s="10"/>
      <c r="M30" s="10">
        <v>16102885337</v>
      </c>
      <c r="N30" s="10"/>
      <c r="O30" s="10">
        <v>14937406542</v>
      </c>
      <c r="P30" s="10"/>
      <c r="Q30" s="10">
        <v>1165478795</v>
      </c>
    </row>
    <row r="31" spans="1:17">
      <c r="A31" s="1" t="s">
        <v>20</v>
      </c>
      <c r="C31" s="2">
        <v>2074938</v>
      </c>
      <c r="E31" s="2">
        <v>89825886778</v>
      </c>
      <c r="G31" s="2">
        <v>89740917580</v>
      </c>
      <c r="I31" s="10">
        <v>84969198</v>
      </c>
      <c r="J31" s="10"/>
      <c r="K31" s="10">
        <v>2074938</v>
      </c>
      <c r="L31" s="10"/>
      <c r="M31" s="10">
        <v>89825886778</v>
      </c>
      <c r="N31" s="10"/>
      <c r="O31" s="10">
        <v>89760564151</v>
      </c>
      <c r="P31" s="10"/>
      <c r="Q31" s="10">
        <v>65322627</v>
      </c>
    </row>
    <row r="32" spans="1:17" ht="23.25" thickBot="1">
      <c r="E32" s="3">
        <f>SUM(E8:E31)</f>
        <v>7733254413676</v>
      </c>
      <c r="G32" s="3">
        <f>SUM(G8:G31)</f>
        <v>7957021805188</v>
      </c>
      <c r="I32" s="11">
        <v>-223767391512</v>
      </c>
      <c r="M32" s="3">
        <f>SUM(M8:M31)</f>
        <v>7733254413676</v>
      </c>
      <c r="O32" s="3">
        <f>SUM(O8:O31)</f>
        <v>8082963778148</v>
      </c>
      <c r="Q32" s="11">
        <v>-349709364472</v>
      </c>
    </row>
    <row r="33" ht="23.25" thickTop="1"/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"/>
  <sheetViews>
    <sheetView rightToLeft="1" workbookViewId="0">
      <selection activeCell="G10" sqref="G10"/>
    </sheetView>
  </sheetViews>
  <sheetFormatPr defaultRowHeight="22.5"/>
  <cols>
    <col min="1" max="1" width="27.42578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4">
      <c r="A3" s="6" t="s">
        <v>56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ht="24">
      <c r="A6" s="9" t="s">
        <v>3</v>
      </c>
      <c r="C6" s="7" t="s">
        <v>58</v>
      </c>
      <c r="D6" s="7" t="s">
        <v>58</v>
      </c>
      <c r="E6" s="7" t="s">
        <v>58</v>
      </c>
      <c r="F6" s="7" t="s">
        <v>58</v>
      </c>
      <c r="G6" s="7" t="s">
        <v>58</v>
      </c>
      <c r="H6" s="7" t="s">
        <v>58</v>
      </c>
      <c r="I6" s="7" t="s">
        <v>58</v>
      </c>
      <c r="K6" s="7" t="s">
        <v>59</v>
      </c>
      <c r="L6" s="7" t="s">
        <v>59</v>
      </c>
      <c r="M6" s="7" t="s">
        <v>59</v>
      </c>
      <c r="N6" s="7" t="s">
        <v>59</v>
      </c>
      <c r="O6" s="7" t="s">
        <v>59</v>
      </c>
      <c r="P6" s="7" t="s">
        <v>59</v>
      </c>
      <c r="Q6" s="7" t="s">
        <v>59</v>
      </c>
    </row>
    <row r="7" spans="1:17" ht="24">
      <c r="A7" s="7" t="s">
        <v>3</v>
      </c>
      <c r="C7" s="7" t="s">
        <v>7</v>
      </c>
      <c r="E7" s="7" t="s">
        <v>75</v>
      </c>
      <c r="G7" s="7" t="s">
        <v>76</v>
      </c>
      <c r="I7" s="7" t="s">
        <v>78</v>
      </c>
      <c r="K7" s="7" t="s">
        <v>7</v>
      </c>
      <c r="M7" s="7" t="s">
        <v>75</v>
      </c>
      <c r="O7" s="7" t="s">
        <v>76</v>
      </c>
      <c r="Q7" s="7" t="s">
        <v>78</v>
      </c>
    </row>
    <row r="8" spans="1:17">
      <c r="A8" s="1" t="s">
        <v>36</v>
      </c>
      <c r="C8" s="2">
        <v>701011</v>
      </c>
      <c r="E8" s="2">
        <v>5436108510</v>
      </c>
      <c r="G8" s="2">
        <v>4631575265</v>
      </c>
      <c r="I8" s="2">
        <v>804533245</v>
      </c>
      <c r="K8" s="2">
        <v>701011</v>
      </c>
      <c r="M8" s="2">
        <v>5436108510</v>
      </c>
      <c r="O8" s="2">
        <v>4631575265</v>
      </c>
      <c r="Q8" s="2">
        <v>804533245</v>
      </c>
    </row>
    <row r="9" spans="1:17">
      <c r="A9" s="1" t="s">
        <v>32</v>
      </c>
      <c r="C9" s="2">
        <v>1542463</v>
      </c>
      <c r="E9" s="2">
        <v>2937230426</v>
      </c>
      <c r="G9" s="2">
        <v>2932362059</v>
      </c>
      <c r="I9" s="2">
        <v>4868367</v>
      </c>
      <c r="K9" s="2">
        <v>1542463</v>
      </c>
      <c r="M9" s="2">
        <v>2937230426</v>
      </c>
      <c r="O9" s="2">
        <v>2932362059</v>
      </c>
      <c r="Q9" s="2">
        <v>4868367</v>
      </c>
    </row>
    <row r="10" spans="1:17" ht="23.25" thickBot="1">
      <c r="E10" s="3">
        <f>SUM(E8:E9)</f>
        <v>8373338936</v>
      </c>
      <c r="G10" s="3">
        <f>SUM(G8:G9)</f>
        <v>7563937324</v>
      </c>
      <c r="I10" s="3">
        <f>SUM(I8:I9)</f>
        <v>809401612</v>
      </c>
      <c r="M10" s="3">
        <f>SUM(M8:M9)</f>
        <v>8373338936</v>
      </c>
      <c r="O10" s="3">
        <f>SUM(O8:O9)</f>
        <v>7563937324</v>
      </c>
      <c r="Q10" s="3">
        <f>SUM(Q8:Q9)</f>
        <v>809401612</v>
      </c>
    </row>
    <row r="11" spans="1:17" ht="23.25" thickTop="1"/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3"/>
  <sheetViews>
    <sheetView rightToLeft="1" topLeftCell="A16" workbookViewId="0">
      <selection activeCell="I32" sqref="I32"/>
    </sheetView>
  </sheetViews>
  <sheetFormatPr defaultRowHeight="22.5"/>
  <cols>
    <col min="1" max="1" width="33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20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4">
      <c r="A3" s="6" t="s">
        <v>56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2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6" spans="1:21" ht="24">
      <c r="A6" s="9" t="s">
        <v>3</v>
      </c>
      <c r="C6" s="7" t="s">
        <v>58</v>
      </c>
      <c r="D6" s="7" t="s">
        <v>58</v>
      </c>
      <c r="E6" s="7" t="s">
        <v>58</v>
      </c>
      <c r="F6" s="7" t="s">
        <v>58</v>
      </c>
      <c r="G6" s="7" t="s">
        <v>58</v>
      </c>
      <c r="H6" s="7" t="s">
        <v>58</v>
      </c>
      <c r="I6" s="7" t="s">
        <v>58</v>
      </c>
      <c r="J6" s="7" t="s">
        <v>58</v>
      </c>
      <c r="K6" s="7" t="s">
        <v>58</v>
      </c>
      <c r="M6" s="7" t="s">
        <v>59</v>
      </c>
      <c r="N6" s="7" t="s">
        <v>59</v>
      </c>
      <c r="O6" s="7" t="s">
        <v>59</v>
      </c>
      <c r="P6" s="7" t="s">
        <v>59</v>
      </c>
      <c r="Q6" s="7" t="s">
        <v>59</v>
      </c>
      <c r="R6" s="7" t="s">
        <v>59</v>
      </c>
      <c r="S6" s="7" t="s">
        <v>59</v>
      </c>
      <c r="T6" s="7" t="s">
        <v>59</v>
      </c>
      <c r="U6" s="7" t="s">
        <v>59</v>
      </c>
    </row>
    <row r="7" spans="1:21" ht="24">
      <c r="A7" s="7" t="s">
        <v>3</v>
      </c>
      <c r="C7" s="7" t="s">
        <v>79</v>
      </c>
      <c r="E7" s="7" t="s">
        <v>80</v>
      </c>
      <c r="G7" s="7" t="s">
        <v>81</v>
      </c>
      <c r="I7" s="7" t="s">
        <v>47</v>
      </c>
      <c r="K7" s="7" t="s">
        <v>82</v>
      </c>
      <c r="M7" s="7" t="s">
        <v>79</v>
      </c>
      <c r="O7" s="7" t="s">
        <v>80</v>
      </c>
      <c r="Q7" s="7" t="s">
        <v>81</v>
      </c>
      <c r="S7" s="7" t="s">
        <v>47</v>
      </c>
      <c r="U7" s="7" t="s">
        <v>82</v>
      </c>
    </row>
    <row r="8" spans="1:21">
      <c r="A8" s="1" t="s">
        <v>36</v>
      </c>
      <c r="C8" s="2">
        <v>0</v>
      </c>
      <c r="E8" s="10">
        <v>3916142531</v>
      </c>
      <c r="G8" s="2">
        <v>804533245</v>
      </c>
      <c r="I8" s="2">
        <v>4720675776</v>
      </c>
      <c r="K8" s="4">
        <v>-2.1172938355415269E-2</v>
      </c>
      <c r="M8" s="10">
        <v>0</v>
      </c>
      <c r="N8" s="10"/>
      <c r="O8" s="10">
        <v>3916142531</v>
      </c>
      <c r="P8" s="10"/>
      <c r="Q8" s="10">
        <v>804533245</v>
      </c>
      <c r="R8" s="10"/>
      <c r="S8" s="10">
        <v>4720675776</v>
      </c>
      <c r="U8" s="4">
        <v>-1.9286176168503564E-2</v>
      </c>
    </row>
    <row r="9" spans="1:21">
      <c r="A9" s="1" t="s">
        <v>32</v>
      </c>
      <c r="C9" s="2">
        <v>0</v>
      </c>
      <c r="E9" s="10">
        <v>-14681094</v>
      </c>
      <c r="F9" s="10"/>
      <c r="G9" s="10">
        <v>4868367</v>
      </c>
      <c r="H9" s="10"/>
      <c r="I9" s="10">
        <v>-9812727</v>
      </c>
      <c r="K9" s="4">
        <v>4.4011551254122606E-5</v>
      </c>
      <c r="M9" s="10">
        <v>0</v>
      </c>
      <c r="N9" s="10"/>
      <c r="O9" s="10">
        <v>-14681094</v>
      </c>
      <c r="P9" s="10"/>
      <c r="Q9" s="10">
        <v>4868367</v>
      </c>
      <c r="R9" s="10"/>
      <c r="S9" s="10">
        <v>-9812727</v>
      </c>
      <c r="U9" s="4">
        <v>4.0089595345137184E-5</v>
      </c>
    </row>
    <row r="10" spans="1:21">
      <c r="A10" s="1" t="s">
        <v>30</v>
      </c>
      <c r="C10" s="2">
        <v>0</v>
      </c>
      <c r="E10" s="10">
        <v>-55042041874</v>
      </c>
      <c r="F10" s="10"/>
      <c r="G10" s="10">
        <v>0</v>
      </c>
      <c r="H10" s="10"/>
      <c r="I10" s="10">
        <v>-55042041874</v>
      </c>
      <c r="K10" s="4">
        <v>0.24687180710001549</v>
      </c>
      <c r="M10" s="10">
        <v>30917362080</v>
      </c>
      <c r="N10" s="10"/>
      <c r="O10" s="10">
        <v>-72726496603</v>
      </c>
      <c r="P10" s="10"/>
      <c r="Q10" s="10">
        <v>0</v>
      </c>
      <c r="R10" s="10"/>
      <c r="S10" s="10">
        <v>-41809134523</v>
      </c>
      <c r="U10" s="4">
        <v>0.17080993741673189</v>
      </c>
    </row>
    <row r="11" spans="1:21">
      <c r="A11" s="1" t="s">
        <v>26</v>
      </c>
      <c r="C11" s="2">
        <v>0</v>
      </c>
      <c r="E11" s="10">
        <v>-9277970635</v>
      </c>
      <c r="F11" s="10"/>
      <c r="G11" s="10">
        <v>0</v>
      </c>
      <c r="H11" s="10"/>
      <c r="I11" s="10">
        <v>-9277970635</v>
      </c>
      <c r="K11" s="4">
        <v>4.1613088811759201E-2</v>
      </c>
      <c r="M11" s="10">
        <v>50310810811</v>
      </c>
      <c r="N11" s="10"/>
      <c r="O11" s="10">
        <v>-51988536195</v>
      </c>
      <c r="P11" s="10"/>
      <c r="Q11" s="10">
        <v>0</v>
      </c>
      <c r="R11" s="10"/>
      <c r="S11" s="10">
        <v>-1677725384</v>
      </c>
      <c r="U11" s="4">
        <v>6.8542956249394178E-3</v>
      </c>
    </row>
    <row r="12" spans="1:21">
      <c r="A12" s="1" t="s">
        <v>23</v>
      </c>
      <c r="C12" s="2">
        <v>0</v>
      </c>
      <c r="E12" s="10">
        <v>-32818307317</v>
      </c>
      <c r="F12" s="10"/>
      <c r="G12" s="10">
        <v>0</v>
      </c>
      <c r="H12" s="10"/>
      <c r="I12" s="10">
        <v>-32818307317</v>
      </c>
      <c r="K12" s="4">
        <v>0.14719502688250599</v>
      </c>
      <c r="M12" s="10">
        <v>20538561750</v>
      </c>
      <c r="N12" s="10"/>
      <c r="O12" s="10">
        <v>-81075186824</v>
      </c>
      <c r="P12" s="10"/>
      <c r="Q12" s="10">
        <v>0</v>
      </c>
      <c r="R12" s="10"/>
      <c r="S12" s="10">
        <v>-60536625074</v>
      </c>
      <c r="U12" s="4">
        <v>0.24732052596357215</v>
      </c>
    </row>
    <row r="13" spans="1:21">
      <c r="A13" s="1" t="s">
        <v>24</v>
      </c>
      <c r="C13" s="2">
        <v>0</v>
      </c>
      <c r="E13" s="10">
        <v>-1449897811</v>
      </c>
      <c r="F13" s="10"/>
      <c r="G13" s="10">
        <v>0</v>
      </c>
      <c r="H13" s="10"/>
      <c r="I13" s="10">
        <v>-1449897811</v>
      </c>
      <c r="K13" s="4">
        <v>6.5030089823212922E-3</v>
      </c>
      <c r="M13" s="10">
        <v>2363309353</v>
      </c>
      <c r="N13" s="10"/>
      <c r="O13" s="10">
        <v>-4999758961</v>
      </c>
      <c r="P13" s="10"/>
      <c r="Q13" s="10">
        <v>0</v>
      </c>
      <c r="R13" s="10"/>
      <c r="S13" s="10">
        <v>-2636449608</v>
      </c>
      <c r="U13" s="4">
        <v>1.0771134051988358E-2</v>
      </c>
    </row>
    <row r="14" spans="1:21">
      <c r="A14" s="1" t="s">
        <v>25</v>
      </c>
      <c r="C14" s="2">
        <v>0</v>
      </c>
      <c r="E14" s="10">
        <v>-27505535208</v>
      </c>
      <c r="F14" s="10"/>
      <c r="G14" s="10">
        <v>0</v>
      </c>
      <c r="H14" s="10"/>
      <c r="I14" s="10">
        <v>-27505535208</v>
      </c>
      <c r="K14" s="4">
        <v>0.12336644773455593</v>
      </c>
      <c r="M14" s="10">
        <v>0</v>
      </c>
      <c r="N14" s="10"/>
      <c r="O14" s="10">
        <v>-44728127708</v>
      </c>
      <c r="P14" s="10"/>
      <c r="Q14" s="10">
        <v>0</v>
      </c>
      <c r="R14" s="10"/>
      <c r="S14" s="10">
        <v>-44728127708</v>
      </c>
      <c r="U14" s="4">
        <v>0.18273539459105897</v>
      </c>
    </row>
    <row r="15" spans="1:21">
      <c r="A15" s="1" t="s">
        <v>22</v>
      </c>
      <c r="C15" s="2">
        <v>0</v>
      </c>
      <c r="E15" s="10">
        <v>-3308426445</v>
      </c>
      <c r="F15" s="10"/>
      <c r="G15" s="10">
        <v>0</v>
      </c>
      <c r="H15" s="10"/>
      <c r="I15" s="10">
        <v>-3308426445</v>
      </c>
      <c r="K15" s="4">
        <v>1.4838788448370381E-2</v>
      </c>
      <c r="M15" s="10">
        <v>0</v>
      </c>
      <c r="N15" s="10"/>
      <c r="O15" s="10">
        <v>-3444295860</v>
      </c>
      <c r="P15" s="10"/>
      <c r="Q15" s="10">
        <v>0</v>
      </c>
      <c r="R15" s="10"/>
      <c r="S15" s="10">
        <v>-3444295860</v>
      </c>
      <c r="U15" s="4">
        <v>1.4071565149660362E-2</v>
      </c>
    </row>
    <row r="16" spans="1:21">
      <c r="A16" s="1" t="s">
        <v>19</v>
      </c>
      <c r="C16" s="2">
        <v>0</v>
      </c>
      <c r="E16" s="10">
        <v>0</v>
      </c>
      <c r="F16" s="10"/>
      <c r="G16" s="10">
        <v>0</v>
      </c>
      <c r="H16" s="10"/>
      <c r="I16" s="10">
        <v>0</v>
      </c>
      <c r="K16" s="4">
        <v>0</v>
      </c>
      <c r="M16" s="10">
        <v>0</v>
      </c>
      <c r="N16" s="10"/>
      <c r="O16" s="10">
        <v>-3662391600</v>
      </c>
      <c r="P16" s="10"/>
      <c r="Q16" s="10">
        <v>0</v>
      </c>
      <c r="R16" s="10"/>
      <c r="S16" s="10">
        <v>-3662391600</v>
      </c>
      <c r="U16" s="4">
        <v>1.4962588609611735E-2</v>
      </c>
    </row>
    <row r="17" spans="1:21">
      <c r="A17" s="1" t="s">
        <v>18</v>
      </c>
      <c r="C17" s="2">
        <v>0</v>
      </c>
      <c r="E17" s="10">
        <v>-35153642781</v>
      </c>
      <c r="F17" s="10"/>
      <c r="G17" s="10">
        <v>0</v>
      </c>
      <c r="H17" s="10"/>
      <c r="I17" s="10">
        <v>-35153642781</v>
      </c>
      <c r="K17" s="4">
        <v>0.15766935644139479</v>
      </c>
      <c r="M17" s="10">
        <v>0</v>
      </c>
      <c r="N17" s="10"/>
      <c r="O17" s="10">
        <v>-35253195103</v>
      </c>
      <c r="P17" s="10"/>
      <c r="Q17" s="10">
        <v>0</v>
      </c>
      <c r="R17" s="10"/>
      <c r="S17" s="10">
        <v>-35253195103</v>
      </c>
      <c r="U17" s="4">
        <v>0.14402584789146194</v>
      </c>
    </row>
    <row r="18" spans="1:21">
      <c r="A18" s="1" t="s">
        <v>21</v>
      </c>
      <c r="C18" s="2">
        <v>0</v>
      </c>
      <c r="E18" s="10">
        <v>-203462432</v>
      </c>
      <c r="F18" s="10"/>
      <c r="G18" s="10">
        <v>0</v>
      </c>
      <c r="H18" s="10"/>
      <c r="I18" s="10">
        <v>-203462432</v>
      </c>
      <c r="K18" s="4">
        <v>9.1255950096812383E-4</v>
      </c>
      <c r="M18" s="10">
        <v>0</v>
      </c>
      <c r="N18" s="10"/>
      <c r="O18" s="10">
        <v>-144249615</v>
      </c>
      <c r="P18" s="10"/>
      <c r="Q18" s="10">
        <v>0</v>
      </c>
      <c r="R18" s="10"/>
      <c r="S18" s="10">
        <v>-144249615</v>
      </c>
      <c r="U18" s="4">
        <v>5.8932738004856668E-4</v>
      </c>
    </row>
    <row r="19" spans="1:21">
      <c r="A19" s="1" t="s">
        <v>37</v>
      </c>
      <c r="C19" s="2">
        <v>0</v>
      </c>
      <c r="E19" s="10">
        <v>1284142439</v>
      </c>
      <c r="F19" s="10"/>
      <c r="G19" s="10">
        <v>0</v>
      </c>
      <c r="H19" s="10"/>
      <c r="I19" s="10">
        <v>1284142439</v>
      </c>
      <c r="K19" s="4">
        <v>-5.7595712967091119E-3</v>
      </c>
      <c r="M19" s="10">
        <v>0</v>
      </c>
      <c r="N19" s="10"/>
      <c r="O19" s="10">
        <v>1284142439</v>
      </c>
      <c r="P19" s="10"/>
      <c r="Q19" s="10">
        <v>0</v>
      </c>
      <c r="R19" s="10"/>
      <c r="S19" s="10">
        <v>1284142439</v>
      </c>
      <c r="U19" s="4">
        <v>-5.2463245685962232E-3</v>
      </c>
    </row>
    <row r="20" spans="1:21">
      <c r="A20" s="1" t="s">
        <v>15</v>
      </c>
      <c r="C20" s="2">
        <v>0</v>
      </c>
      <c r="E20" s="10">
        <v>-1677506332</v>
      </c>
      <c r="F20" s="10"/>
      <c r="G20" s="10">
        <v>0</v>
      </c>
      <c r="H20" s="10"/>
      <c r="I20" s="10">
        <v>-1677506332</v>
      </c>
      <c r="K20" s="4">
        <v>7.5238673112920816E-3</v>
      </c>
      <c r="M20" s="10">
        <v>0</v>
      </c>
      <c r="N20" s="10"/>
      <c r="O20" s="10">
        <v>7095765761</v>
      </c>
      <c r="P20" s="10"/>
      <c r="Q20" s="10">
        <v>0</v>
      </c>
      <c r="R20" s="10"/>
      <c r="S20" s="10">
        <v>7095765761</v>
      </c>
      <c r="U20" s="4">
        <v>-2.8989533492816973E-2</v>
      </c>
    </row>
    <row r="21" spans="1:21">
      <c r="A21" s="1" t="s">
        <v>35</v>
      </c>
      <c r="C21" s="2">
        <v>0</v>
      </c>
      <c r="E21" s="10">
        <v>397155927</v>
      </c>
      <c r="F21" s="10"/>
      <c r="G21" s="10">
        <v>0</v>
      </c>
      <c r="H21" s="10"/>
      <c r="I21" s="10">
        <v>397155927</v>
      </c>
      <c r="K21" s="4">
        <v>-1.7813038553950473E-3</v>
      </c>
      <c r="M21" s="10">
        <v>0</v>
      </c>
      <c r="N21" s="10"/>
      <c r="O21" s="10">
        <v>397155927</v>
      </c>
      <c r="P21" s="10"/>
      <c r="Q21" s="10">
        <v>0</v>
      </c>
      <c r="R21" s="10"/>
      <c r="S21" s="10">
        <v>397155927</v>
      </c>
      <c r="U21" s="4">
        <v>-1.6225683647728957E-3</v>
      </c>
    </row>
    <row r="22" spans="1:21">
      <c r="A22" s="1" t="s">
        <v>16</v>
      </c>
      <c r="C22" s="2">
        <v>0</v>
      </c>
      <c r="E22" s="10">
        <v>257695136</v>
      </c>
      <c r="F22" s="10"/>
      <c r="G22" s="10">
        <v>0</v>
      </c>
      <c r="H22" s="10"/>
      <c r="I22" s="10">
        <v>257695136</v>
      </c>
      <c r="K22" s="4">
        <v>-1.1558013064056603E-3</v>
      </c>
      <c r="M22" s="10">
        <v>0</v>
      </c>
      <c r="N22" s="10"/>
      <c r="O22" s="10">
        <v>273549361</v>
      </c>
      <c r="P22" s="10"/>
      <c r="Q22" s="10">
        <v>0</v>
      </c>
      <c r="R22" s="10"/>
      <c r="S22" s="10">
        <v>273549361</v>
      </c>
      <c r="U22" s="4">
        <v>-1.1175775285922915E-3</v>
      </c>
    </row>
    <row r="23" spans="1:21">
      <c r="A23" s="1" t="s">
        <v>34</v>
      </c>
      <c r="C23" s="2">
        <v>0</v>
      </c>
      <c r="E23" s="10">
        <v>-7596892812</v>
      </c>
      <c r="F23" s="10"/>
      <c r="G23" s="10">
        <v>0</v>
      </c>
      <c r="H23" s="10"/>
      <c r="I23" s="10">
        <v>-7596892812</v>
      </c>
      <c r="K23" s="4">
        <v>3.4073202828063351E-2</v>
      </c>
      <c r="M23" s="10">
        <v>0</v>
      </c>
      <c r="N23" s="10"/>
      <c r="O23" s="10">
        <v>-7596892812</v>
      </c>
      <c r="P23" s="10"/>
      <c r="Q23" s="10">
        <v>0</v>
      </c>
      <c r="R23" s="10"/>
      <c r="S23" s="10">
        <v>-7596892812</v>
      </c>
      <c r="U23" s="4">
        <v>3.1036872697412385E-2</v>
      </c>
    </row>
    <row r="24" spans="1:21">
      <c r="A24" s="1" t="s">
        <v>29</v>
      </c>
      <c r="C24" s="2">
        <v>0</v>
      </c>
      <c r="E24" s="10">
        <v>-4471619382</v>
      </c>
      <c r="F24" s="10"/>
      <c r="G24" s="10">
        <v>0</v>
      </c>
      <c r="H24" s="10"/>
      <c r="I24" s="10">
        <v>-4471619382</v>
      </c>
      <c r="K24" s="4">
        <v>2.0055883101590521E-2</v>
      </c>
      <c r="M24" s="10">
        <v>0</v>
      </c>
      <c r="N24" s="10"/>
      <c r="O24" s="10">
        <v>-4579633001</v>
      </c>
      <c r="P24" s="10"/>
      <c r="Q24" s="10">
        <v>0</v>
      </c>
      <c r="R24" s="10"/>
      <c r="S24" s="10">
        <v>-4579633001</v>
      </c>
      <c r="U24" s="4">
        <v>1.870995023496794E-2</v>
      </c>
    </row>
    <row r="25" spans="1:21">
      <c r="A25" s="1" t="s">
        <v>17</v>
      </c>
      <c r="C25" s="2">
        <v>0</v>
      </c>
      <c r="E25" s="10">
        <v>-2930835604</v>
      </c>
      <c r="F25" s="10"/>
      <c r="G25" s="10">
        <v>0</v>
      </c>
      <c r="H25" s="10"/>
      <c r="I25" s="10">
        <v>-2930835604</v>
      </c>
      <c r="K25" s="4">
        <v>1.3145236935956069E-2</v>
      </c>
      <c r="M25" s="10">
        <v>0</v>
      </c>
      <c r="N25" s="10"/>
      <c r="O25" s="10">
        <v>-3092667794</v>
      </c>
      <c r="P25" s="10"/>
      <c r="Q25" s="10">
        <v>0</v>
      </c>
      <c r="R25" s="10"/>
      <c r="S25" s="10">
        <v>-3092667794</v>
      </c>
      <c r="U25" s="4">
        <v>1.2634999465326823E-2</v>
      </c>
    </row>
    <row r="26" spans="1:21">
      <c r="A26" s="1" t="s">
        <v>33</v>
      </c>
      <c r="C26" s="2">
        <v>0</v>
      </c>
      <c r="E26" s="10">
        <v>-3518425484</v>
      </c>
      <c r="F26" s="10"/>
      <c r="G26" s="10">
        <v>0</v>
      </c>
      <c r="H26" s="10"/>
      <c r="I26" s="10">
        <v>-3518425484</v>
      </c>
      <c r="K26" s="4">
        <v>1.5780665611391933E-2</v>
      </c>
      <c r="M26" s="10">
        <v>0</v>
      </c>
      <c r="N26" s="10"/>
      <c r="O26" s="10">
        <v>-3518425483</v>
      </c>
      <c r="P26" s="10"/>
      <c r="Q26" s="10">
        <v>0</v>
      </c>
      <c r="R26" s="10"/>
      <c r="S26" s="10">
        <v>-3518425483</v>
      </c>
      <c r="U26" s="4">
        <v>1.4374419451951415E-2</v>
      </c>
    </row>
    <row r="27" spans="1:21">
      <c r="A27" s="1" t="s">
        <v>28</v>
      </c>
      <c r="C27" s="2">
        <v>0</v>
      </c>
      <c r="E27" s="10">
        <v>-36917525925</v>
      </c>
      <c r="F27" s="10"/>
      <c r="G27" s="10">
        <v>0</v>
      </c>
      <c r="H27" s="10"/>
      <c r="I27" s="10">
        <v>-36917525925</v>
      </c>
      <c r="K27" s="4">
        <v>0.16558063670002615</v>
      </c>
      <c r="M27" s="10">
        <v>0</v>
      </c>
      <c r="N27" s="10"/>
      <c r="O27" s="10">
        <v>-38808782012</v>
      </c>
      <c r="P27" s="10"/>
      <c r="Q27" s="10">
        <v>0</v>
      </c>
      <c r="R27" s="10"/>
      <c r="S27" s="10">
        <v>-38808782012</v>
      </c>
      <c r="U27" s="4">
        <v>0.15855208921013689</v>
      </c>
    </row>
    <row r="28" spans="1:21">
      <c r="A28" s="1" t="s">
        <v>27</v>
      </c>
      <c r="C28" s="2">
        <v>0</v>
      </c>
      <c r="E28" s="10">
        <v>-9371190995</v>
      </c>
      <c r="F28" s="10"/>
      <c r="G28" s="10">
        <v>0</v>
      </c>
      <c r="H28" s="10"/>
      <c r="I28" s="10">
        <v>-9371190995</v>
      </c>
      <c r="K28" s="4">
        <v>4.2031196097538914E-2</v>
      </c>
      <c r="M28" s="10">
        <v>0</v>
      </c>
      <c r="N28" s="10"/>
      <c r="O28" s="10">
        <v>-8648008803</v>
      </c>
      <c r="P28" s="10"/>
      <c r="Q28" s="10">
        <v>0</v>
      </c>
      <c r="R28" s="10"/>
      <c r="S28" s="10">
        <v>-8648008803</v>
      </c>
      <c r="U28" s="4">
        <v>3.5331174856230503E-2</v>
      </c>
    </row>
    <row r="29" spans="1:21">
      <c r="A29" s="1" t="s">
        <v>38</v>
      </c>
      <c r="C29" s="2">
        <v>0</v>
      </c>
      <c r="E29" s="10">
        <v>374407563</v>
      </c>
      <c r="F29" s="10"/>
      <c r="G29" s="10">
        <v>0</v>
      </c>
      <c r="H29" s="10"/>
      <c r="I29" s="10">
        <v>374407563</v>
      </c>
      <c r="K29" s="4">
        <v>-1.6792740334980927E-3</v>
      </c>
      <c r="M29" s="10">
        <v>0</v>
      </c>
      <c r="N29" s="10"/>
      <c r="O29" s="10">
        <v>374407563</v>
      </c>
      <c r="P29" s="10"/>
      <c r="Q29" s="10">
        <v>0</v>
      </c>
      <c r="R29" s="10"/>
      <c r="S29" s="10">
        <v>374407563</v>
      </c>
      <c r="U29" s="4">
        <v>-1.5296306210117695E-3</v>
      </c>
    </row>
    <row r="30" spans="1:21">
      <c r="A30" s="1" t="s">
        <v>31</v>
      </c>
      <c r="C30" s="2">
        <v>0</v>
      </c>
      <c r="E30" s="10">
        <v>1176057833</v>
      </c>
      <c r="F30" s="10"/>
      <c r="G30" s="10">
        <v>0</v>
      </c>
      <c r="H30" s="10"/>
      <c r="I30" s="10">
        <v>1176057833</v>
      </c>
      <c r="K30" s="4">
        <v>-5.2747956398758325E-3</v>
      </c>
      <c r="M30" s="10">
        <v>0</v>
      </c>
      <c r="N30" s="10"/>
      <c r="O30" s="10">
        <v>1165478795</v>
      </c>
      <c r="P30" s="10"/>
      <c r="Q30" s="10">
        <v>0</v>
      </c>
      <c r="R30" s="10"/>
      <c r="S30" s="10">
        <v>1165478795</v>
      </c>
      <c r="U30" s="4">
        <v>-4.7615278887192213E-3</v>
      </c>
    </row>
    <row r="31" spans="1:21">
      <c r="A31" s="1" t="s">
        <v>20</v>
      </c>
      <c r="C31" s="2">
        <v>0</v>
      </c>
      <c r="E31" s="10">
        <v>84969190</v>
      </c>
      <c r="F31" s="10"/>
      <c r="G31" s="10">
        <v>0</v>
      </c>
      <c r="H31" s="10"/>
      <c r="I31" s="10">
        <v>84969190</v>
      </c>
      <c r="K31" s="4">
        <v>-3.8109955170527844E-4</v>
      </c>
      <c r="M31" s="10">
        <v>0</v>
      </c>
      <c r="N31" s="10"/>
      <c r="O31" s="10">
        <v>65322619</v>
      </c>
      <c r="P31" s="10"/>
      <c r="Q31" s="10">
        <v>0</v>
      </c>
      <c r="R31" s="10"/>
      <c r="S31" s="10">
        <v>65322619</v>
      </c>
      <c r="U31" s="4">
        <v>-2.6687355743154498E-4</v>
      </c>
    </row>
    <row r="32" spans="1:21" ht="23.25" thickBot="1">
      <c r="C32" s="3">
        <f>SUM(C8:C31)</f>
        <v>0</v>
      </c>
      <c r="E32" s="11">
        <f>SUM(E8:E31)</f>
        <v>-223767391512</v>
      </c>
      <c r="G32" s="3">
        <f>SUM(G8:G31)</f>
        <v>809401612</v>
      </c>
      <c r="I32" s="11">
        <f>SUM(I8:I31)</f>
        <v>-222957989900</v>
      </c>
      <c r="K32" s="8">
        <f>SUM(K8:K31)</f>
        <v>1</v>
      </c>
      <c r="M32" s="3">
        <f>SUM(M8:M31)</f>
        <v>104130043994</v>
      </c>
      <c r="O32" s="11">
        <f>SUM(O8:O31)</f>
        <v>-349709364472</v>
      </c>
      <c r="Q32" s="3">
        <f>SUM(Q8:Q31)</f>
        <v>809401612</v>
      </c>
      <c r="S32" s="11">
        <f>SUM(S8:S31)</f>
        <v>-244769918866</v>
      </c>
      <c r="U32" s="8">
        <f>SUM(U8:U31)</f>
        <v>1</v>
      </c>
    </row>
    <row r="33" ht="23.25" thickTop="1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3" sqref="I13"/>
    </sheetView>
  </sheetViews>
  <sheetFormatPr defaultRowHeight="22.5"/>
  <cols>
    <col min="1" max="1" width="22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4">
      <c r="A3" s="6" t="s">
        <v>56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6" spans="1:11" ht="24">
      <c r="A6" s="7" t="s">
        <v>83</v>
      </c>
      <c r="B6" s="7" t="s">
        <v>83</v>
      </c>
      <c r="C6" s="7" t="s">
        <v>83</v>
      </c>
      <c r="E6" s="7" t="s">
        <v>58</v>
      </c>
      <c r="F6" s="7" t="s">
        <v>58</v>
      </c>
      <c r="G6" s="7" t="s">
        <v>58</v>
      </c>
      <c r="I6" s="7" t="s">
        <v>59</v>
      </c>
      <c r="J6" s="7" t="s">
        <v>59</v>
      </c>
      <c r="K6" s="7" t="s">
        <v>59</v>
      </c>
    </row>
    <row r="7" spans="1:11" ht="24">
      <c r="A7" s="7" t="s">
        <v>84</v>
      </c>
      <c r="C7" s="7" t="s">
        <v>44</v>
      </c>
      <c r="E7" s="7" t="s">
        <v>85</v>
      </c>
      <c r="G7" s="7" t="s">
        <v>86</v>
      </c>
      <c r="I7" s="7" t="s">
        <v>85</v>
      </c>
      <c r="K7" s="7" t="s">
        <v>86</v>
      </c>
    </row>
    <row r="8" spans="1:11">
      <c r="A8" s="1" t="s">
        <v>50</v>
      </c>
      <c r="C8" s="1" t="s">
        <v>51</v>
      </c>
      <c r="E8" s="2">
        <v>3742841</v>
      </c>
      <c r="G8" s="4">
        <f>E8/$E$10</f>
        <v>3.2652494499511283E-5</v>
      </c>
      <c r="I8" s="2">
        <v>3742841</v>
      </c>
      <c r="K8" s="4">
        <f>I8/$I$10</f>
        <v>2.300890549882743E-5</v>
      </c>
    </row>
    <row r="9" spans="1:11">
      <c r="A9" s="1" t="s">
        <v>54</v>
      </c>
      <c r="C9" s="1" t="s">
        <v>55</v>
      </c>
      <c r="E9" s="2">
        <v>114622752236</v>
      </c>
      <c r="G9" s="12">
        <f>E9/$E$10</f>
        <v>0.99996734750550054</v>
      </c>
      <c r="I9" s="2">
        <v>162665489739</v>
      </c>
      <c r="K9" s="12">
        <f>I9/$I$10</f>
        <v>0.99997699109450122</v>
      </c>
    </row>
    <row r="10" spans="1:11" ht="23.25" thickBot="1">
      <c r="E10" s="3">
        <f>SUM(E8:E9)</f>
        <v>114626495077</v>
      </c>
      <c r="G10" s="8">
        <f>SUM(G8:G9)</f>
        <v>1</v>
      </c>
      <c r="I10" s="3">
        <f>SUM(I8:I9)</f>
        <v>162669232580</v>
      </c>
      <c r="K10" s="8">
        <f>SUM(K8:K9)</f>
        <v>1</v>
      </c>
    </row>
    <row r="11" spans="1:11" ht="23.2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2023-08-27T05:53:12Z</dcterms:created>
  <dcterms:modified xsi:type="dcterms:W3CDTF">2023-08-30T16:34:00Z</dcterms:modified>
</cp:coreProperties>
</file>