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1\"/>
    </mc:Choice>
  </mc:AlternateContent>
  <xr:revisionPtr revIDLastSave="0" documentId="13_ncr:1_{D0B5774C-E9C4-4410-977C-2E5FCC754E6A}" xr6:coauthVersionLast="47" xr6:coauthVersionMax="47" xr10:uidLastSave="{00000000-0000-0000-0000-000000000000}"/>
  <bookViews>
    <workbookView xWindow="28680" yWindow="-120" windowWidth="29040" windowHeight="15840" tabRatio="830" activeTab="2" xr2:uid="{00000000-000D-0000-FFFF-FFFF00000000}"/>
  </bookViews>
  <sheets>
    <sheet name="سهام" sheetId="1" r:id="rId1"/>
    <sheet name="سپرده" sheetId="6" r:id="rId2"/>
    <sheet name="جمع درآمدها" sheetId="15" r:id="rId3"/>
    <sheet name="سود اوراق بهادار و سپرده بانکی" sheetId="7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5" l="1"/>
  <c r="C10" i="15"/>
  <c r="K10" i="13"/>
  <c r="K9" i="13"/>
  <c r="K8" i="13"/>
  <c r="G10" i="13"/>
  <c r="G9" i="13"/>
  <c r="G8" i="13"/>
  <c r="I10" i="13"/>
  <c r="E10" i="13"/>
  <c r="O10" i="7"/>
  <c r="U33" i="11"/>
  <c r="S33" i="11"/>
  <c r="K33" i="11"/>
  <c r="Q15" i="10"/>
  <c r="E33" i="9"/>
  <c r="I33" i="9"/>
  <c r="S10" i="6"/>
  <c r="O34" i="1"/>
  <c r="W34" i="1"/>
  <c r="G34" i="1"/>
  <c r="Q33" i="11"/>
  <c r="O33" i="11"/>
  <c r="M33" i="11"/>
  <c r="G33" i="11"/>
  <c r="E33" i="11"/>
  <c r="C33" i="11"/>
  <c r="O15" i="10"/>
  <c r="M15" i="10"/>
  <c r="I15" i="10"/>
  <c r="G15" i="10"/>
  <c r="E15" i="10"/>
  <c r="O33" i="9"/>
  <c r="M33" i="9"/>
  <c r="G33" i="9"/>
  <c r="S10" i="7"/>
  <c r="Q10" i="7"/>
  <c r="M10" i="7"/>
  <c r="K10" i="7"/>
  <c r="I10" i="7"/>
  <c r="Q10" i="6"/>
  <c r="O10" i="6"/>
  <c r="M10" i="6"/>
  <c r="K10" i="6"/>
  <c r="U34" i="1"/>
  <c r="K34" i="1"/>
  <c r="E34" i="1"/>
  <c r="I33" i="11" l="1"/>
  <c r="Q33" i="9"/>
</calcChain>
</file>

<file path=xl/sharedStrings.xml><?xml version="1.0" encoding="utf-8"?>
<sst xmlns="http://schemas.openxmlformats.org/spreadsheetml/2006/main" count="782" uniqueCount="113">
  <si>
    <t>صندوق سرمایه‌گذاری بخشی صنایع مفید</t>
  </si>
  <si>
    <t>صورت وضعیت پورتفوی</t>
  </si>
  <si>
    <t>برای ماه منتهی به 1403/01/31</t>
  </si>
  <si>
    <t>نام شرکت</t>
  </si>
  <si>
    <t>1402/12/29</t>
  </si>
  <si>
    <t>تغییرات طی دوره</t>
  </si>
  <si>
    <t>1403/01/31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</si>
  <si>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</si>
  <si>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</si>
  <si>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</si>
  <si>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</si>
  <si>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</si>
  <si>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</si>
  <si>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</si>
  <si>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</si>
  <si>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0.55%</t>
  </si>
  <si>
    <t>نشاسته و گلوکز آردینه</t>
  </si>
  <si>
    <t>0.13%</t>
  </si>
  <si>
    <t>الکتریک‌ خودرو شرق‌</t>
  </si>
  <si>
    <t>0.45%</t>
  </si>
  <si>
    <t>ایران خودرو دیزل</t>
  </si>
  <si>
    <t>4.60%</t>
  </si>
  <si>
    <t>ایران‌ خودرو</t>
  </si>
  <si>
    <t>10.68%</t>
  </si>
  <si>
    <t>ایرکا پارت صنعت</t>
  </si>
  <si>
    <t>0.63%</t>
  </si>
  <si>
    <t>بهمن  دیزل</t>
  </si>
  <si>
    <t>2.01%</t>
  </si>
  <si>
    <t>پارس خودرو</t>
  </si>
  <si>
    <t>1.91%</t>
  </si>
  <si>
    <t>پارس فنر</t>
  </si>
  <si>
    <t>0.32%</t>
  </si>
  <si>
    <t>تولیدمحورخودرو</t>
  </si>
  <si>
    <t>0.33%</t>
  </si>
  <si>
    <t>چرخشگر</t>
  </si>
  <si>
    <t>0.52%</t>
  </si>
  <si>
    <t>رادیاتور ایران‌</t>
  </si>
  <si>
    <t>0.58%</t>
  </si>
  <si>
    <t>ریخته‌گری‌ تراکتورسازی‌ ایران‌</t>
  </si>
  <si>
    <t>0.46%</t>
  </si>
  <si>
    <t>رینگ‌سازی‌مشهد</t>
  </si>
  <si>
    <t>0.36%</t>
  </si>
  <si>
    <t>زامیاد</t>
  </si>
  <si>
    <t>2.41%</t>
  </si>
  <si>
    <t>سایپا</t>
  </si>
  <si>
    <t>6.23%</t>
  </si>
  <si>
    <t>سایپا دیزل</t>
  </si>
  <si>
    <t>0.77%</t>
  </si>
  <si>
    <t>سرمایه‌گذاری‌ رنا(هلدینگ‌</t>
  </si>
  <si>
    <t>1.33%</t>
  </si>
  <si>
    <t>سرمایه‌گذاری‌ سایپا</t>
  </si>
  <si>
    <t>1.35%</t>
  </si>
  <si>
    <t>صنایع‌ریخته‌گری‌ایران‌</t>
  </si>
  <si>
    <t>0.74%</t>
  </si>
  <si>
    <t>فنرسازی‌خاور</t>
  </si>
  <si>
    <t>0.83%</t>
  </si>
  <si>
    <t>فنرسازی‌زر</t>
  </si>
  <si>
    <t>گروه‌بهمن‌</t>
  </si>
  <si>
    <t>3.76%</t>
  </si>
  <si>
    <t>گسترش‌سرمایه‌گذاری‌ایران‌خودرو</t>
  </si>
  <si>
    <t>2.53%</t>
  </si>
  <si>
    <t>لنت‌ ترمزایران‌</t>
  </si>
  <si>
    <t>موتورسازان‌تراکتورسازی‌ایران‌</t>
  </si>
  <si>
    <t>0.54%</t>
  </si>
  <si>
    <t/>
  </si>
  <si>
    <t>97.28%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</si>
  <si>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</si>
  <si>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</si>
  <si>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</si>
  <si>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</si>
  <si>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</si>
  <si>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</si>
  <si>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</si>
  <si>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</si>
  <si>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</si>
  <si>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</si>
  <si>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</si>
  <si>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آفریقا</t>
  </si>
  <si>
    <t>سپرده کوتاه مدت</t>
  </si>
  <si>
    <t>بانک پاسارگاد هفت تیر</t>
  </si>
  <si>
    <t>100910810707075653</t>
  </si>
  <si>
    <t>1402/10/30</t>
  </si>
  <si>
    <t>207-8100-16555555-2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</si>
  <si>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</si>
  <si>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</si>
  <si>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</si>
  <si>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</si>
  <si>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</si>
  <si>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</si>
  <si>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</si>
  <si>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</si>
  <si>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</si>
  <si>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</si>
  <si>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</si>
  <si>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</si>
  <si>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</si>
  <si>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</si>
  <si>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</si>
  <si>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</si>
  <si>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</si>
  <si>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</si>
  <si>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</si>
  <si>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</si>
  <si>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</si>
  <si>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</si>
  <si>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</si>
  <si>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</si>
  <si>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</si>
  <si>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-3.82%</t>
  </si>
  <si>
    <t>1403/01/01</t>
  </si>
  <si>
    <t>صندوق سرمایه‌گذاری بخشی صنایع مفید-خودران</t>
  </si>
  <si>
    <t>از ابتدای سال مالی تا</t>
  </si>
  <si>
    <t>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</si>
</sst>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37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9" fontId="1" fillId="0" borderId="0" xfId="1" applyNumberFormat="1" applyFont="1" applyAlignment="1">
      <alignment horizontal="center" vertical="center"/>
    </xf>
    <xf numFmtId="9" fontId="1" fillId="0" borderId="2" xfId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6"/>
  <sheetViews>
    <sheetView rightToLeft="1" workbookViewId="0">
      <selection activeCell="E9" sqref="C9:E11"/>
    </sheetView>
  </sheetViews>
  <sheetFormatPr defaultRowHeight="22.5"/>
  <cols>
    <col min="1" max="1" width="40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12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21.85546875" style="1" bestFit="1" customWidth="1"/>
    <col min="22" max="22" width="1" style="1" customWidth="1"/>
    <col min="23" max="23" width="22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7" t="s">
        <v>110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  <c r="R2" s="7" t="s">
        <v>0</v>
      </c>
      <c r="S2" s="7" t="s">
        <v>0</v>
      </c>
      <c r="T2" s="7" t="s">
        <v>0</v>
      </c>
      <c r="U2" s="7" t="s">
        <v>0</v>
      </c>
      <c r="V2" s="7" t="s">
        <v>0</v>
      </c>
      <c r="W2" s="7" t="s">
        <v>0</v>
      </c>
      <c r="X2" s="7" t="s">
        <v>0</v>
      </c>
      <c r="Y2" s="7" t="s">
        <v>0</v>
      </c>
    </row>
    <row r="3" spans="1:25" ht="24">
      <c r="A3" s="7" t="s">
        <v>1</v>
      </c>
      <c r="B3" s="7" t="s">
        <v>1</v>
      </c>
      <c r="C3" s="7" t="s">
        <v>1</v>
      </c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  <c r="N3" s="7" t="s">
        <v>1</v>
      </c>
      <c r="O3" s="7" t="s">
        <v>1</v>
      </c>
      <c r="P3" s="7" t="s">
        <v>1</v>
      </c>
      <c r="Q3" s="7" t="s">
        <v>1</v>
      </c>
      <c r="R3" s="7" t="s">
        <v>1</v>
      </c>
      <c r="S3" s="7" t="s">
        <v>1</v>
      </c>
      <c r="T3" s="7" t="s">
        <v>1</v>
      </c>
      <c r="U3" s="7" t="s">
        <v>1</v>
      </c>
      <c r="V3" s="7" t="s">
        <v>1</v>
      </c>
      <c r="W3" s="7" t="s">
        <v>1</v>
      </c>
      <c r="X3" s="7" t="s">
        <v>1</v>
      </c>
      <c r="Y3" s="7" t="s">
        <v>1</v>
      </c>
    </row>
    <row r="4" spans="1:25" ht="2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  <c r="P4" s="7" t="s">
        <v>2</v>
      </c>
      <c r="Q4" s="7" t="s">
        <v>2</v>
      </c>
      <c r="R4" s="7" t="s">
        <v>2</v>
      </c>
      <c r="S4" s="7" t="s">
        <v>2</v>
      </c>
      <c r="T4" s="7" t="s">
        <v>2</v>
      </c>
      <c r="U4" s="7" t="s">
        <v>2</v>
      </c>
      <c r="V4" s="7" t="s">
        <v>2</v>
      </c>
      <c r="W4" s="7" t="s">
        <v>2</v>
      </c>
      <c r="X4" s="7" t="s">
        <v>2</v>
      </c>
      <c r="Y4" s="7" t="s">
        <v>2</v>
      </c>
    </row>
    <row r="6" spans="1:25" ht="24">
      <c r="A6" s="6" t="s">
        <v>3</v>
      </c>
      <c r="C6" s="6" t="s">
        <v>109</v>
      </c>
      <c r="D6" s="6" t="s">
        <v>4</v>
      </c>
      <c r="E6" s="6" t="s">
        <v>4</v>
      </c>
      <c r="F6" s="6" t="s">
        <v>4</v>
      </c>
      <c r="G6" s="6" t="s">
        <v>4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6" t="s">
        <v>5</v>
      </c>
      <c r="O6" s="6" t="s">
        <v>5</v>
      </c>
      <c r="Q6" s="6" t="s">
        <v>6</v>
      </c>
      <c r="R6" s="6" t="s">
        <v>6</v>
      </c>
      <c r="S6" s="6" t="s">
        <v>6</v>
      </c>
      <c r="T6" s="6" t="s">
        <v>6</v>
      </c>
      <c r="U6" s="6" t="s">
        <v>6</v>
      </c>
      <c r="V6" s="6" t="s">
        <v>6</v>
      </c>
      <c r="W6" s="6" t="s">
        <v>6</v>
      </c>
      <c r="X6" s="6" t="s">
        <v>6</v>
      </c>
      <c r="Y6" s="6" t="s">
        <v>6</v>
      </c>
    </row>
    <row r="7" spans="1:25" ht="24">
      <c r="A7" s="6" t="s">
        <v>3</v>
      </c>
      <c r="C7" s="6" t="s">
        <v>7</v>
      </c>
      <c r="E7" s="6" t="s">
        <v>8</v>
      </c>
      <c r="G7" s="6" t="s">
        <v>9</v>
      </c>
      <c r="I7" s="6" t="s">
        <v>10</v>
      </c>
      <c r="J7" s="6" t="s">
        <v>10</v>
      </c>
      <c r="K7" s="6" t="s">
        <v>10</v>
      </c>
      <c r="M7" s="6" t="s">
        <v>11</v>
      </c>
      <c r="N7" s="6" t="s">
        <v>11</v>
      </c>
      <c r="O7" s="6" t="s">
        <v>11</v>
      </c>
      <c r="Q7" s="6" t="s">
        <v>7</v>
      </c>
      <c r="S7" s="6" t="s">
        <v>12</v>
      </c>
      <c r="U7" s="6" t="s">
        <v>8</v>
      </c>
      <c r="W7" s="6" t="s">
        <v>9</v>
      </c>
      <c r="Y7" s="6" t="s">
        <v>13</v>
      </c>
    </row>
    <row r="8" spans="1:25" ht="24.75" thickBot="1">
      <c r="A8" s="6" t="s">
        <v>3</v>
      </c>
      <c r="C8" s="6" t="s">
        <v>7</v>
      </c>
      <c r="E8" s="6" t="s">
        <v>8</v>
      </c>
      <c r="G8" s="6" t="s">
        <v>9</v>
      </c>
      <c r="I8" s="6" t="s">
        <v>7</v>
      </c>
      <c r="K8" s="6" t="s">
        <v>8</v>
      </c>
      <c r="M8" s="6" t="s">
        <v>7</v>
      </c>
      <c r="O8" s="6" t="s">
        <v>14</v>
      </c>
      <c r="Q8" s="6" t="s">
        <v>7</v>
      </c>
      <c r="S8" s="6" t="s">
        <v>12</v>
      </c>
      <c r="U8" s="6" t="s">
        <v>8</v>
      </c>
      <c r="W8" s="6" t="s">
        <v>9</v>
      </c>
      <c r="Y8" s="6" t="s">
        <v>13</v>
      </c>
    </row>
    <row r="9" spans="1:25" ht="24">
      <c r="A9" s="2" t="s">
        <v>16</v>
      </c>
      <c r="C9" s="3">
        <v>114500</v>
      </c>
      <c r="E9" s="3">
        <v>7449372398</v>
      </c>
      <c r="G9" s="3">
        <v>8479495013</v>
      </c>
      <c r="I9" s="3">
        <v>458000</v>
      </c>
      <c r="K9" s="3">
        <v>0</v>
      </c>
      <c r="M9" s="3">
        <v>0</v>
      </c>
      <c r="N9" s="3"/>
      <c r="O9" s="3"/>
      <c r="Q9" s="3">
        <v>572500</v>
      </c>
      <c r="S9" s="3">
        <v>16090</v>
      </c>
      <c r="U9" s="3">
        <v>7449372398</v>
      </c>
      <c r="W9" s="3">
        <v>9156716426</v>
      </c>
      <c r="Y9" s="1" t="s">
        <v>17</v>
      </c>
    </row>
    <row r="10" spans="1:25" ht="24">
      <c r="A10" s="2" t="s">
        <v>18</v>
      </c>
      <c r="C10" s="3">
        <v>10761439</v>
      </c>
      <c r="E10" s="3">
        <v>67962101687</v>
      </c>
      <c r="G10" s="3">
        <v>67714595412.223503</v>
      </c>
      <c r="I10" s="3">
        <v>0</v>
      </c>
      <c r="K10" s="3">
        <v>0</v>
      </c>
      <c r="M10" s="3">
        <v>0</v>
      </c>
      <c r="O10" s="3">
        <v>0</v>
      </c>
      <c r="Q10" s="3">
        <v>10761439</v>
      </c>
      <c r="S10" s="3">
        <v>6090</v>
      </c>
      <c r="U10" s="3">
        <v>67962101687</v>
      </c>
      <c r="W10" s="3">
        <v>65147217387.115501</v>
      </c>
      <c r="Y10" s="1" t="s">
        <v>19</v>
      </c>
    </row>
    <row r="11" spans="1:25" ht="24">
      <c r="A11" s="2" t="s">
        <v>20</v>
      </c>
      <c r="C11" s="3">
        <v>274676071</v>
      </c>
      <c r="E11" s="3">
        <v>807107122282</v>
      </c>
      <c r="G11" s="3">
        <v>840149459757.72095</v>
      </c>
      <c r="I11" s="3">
        <v>0</v>
      </c>
      <c r="K11" s="3">
        <v>0</v>
      </c>
      <c r="M11" s="3">
        <v>-2</v>
      </c>
      <c r="O11" s="3">
        <v>2</v>
      </c>
      <c r="Q11" s="3">
        <v>274676069</v>
      </c>
      <c r="S11" s="3">
        <v>2437</v>
      </c>
      <c r="U11" s="3">
        <v>807107116405</v>
      </c>
      <c r="W11" s="3">
        <v>665402735951.08997</v>
      </c>
      <c r="Y11" s="1" t="s">
        <v>21</v>
      </c>
    </row>
    <row r="12" spans="1:25" ht="24">
      <c r="A12" s="2" t="s">
        <v>22</v>
      </c>
      <c r="C12" s="3">
        <v>514125125</v>
      </c>
      <c r="E12" s="3">
        <v>1408548393596</v>
      </c>
      <c r="G12" s="3">
        <v>1656365166920.76</v>
      </c>
      <c r="I12" s="3">
        <v>16000000</v>
      </c>
      <c r="K12" s="3">
        <v>50137083393</v>
      </c>
      <c r="M12" s="3">
        <v>0</v>
      </c>
      <c r="O12" s="3">
        <v>0</v>
      </c>
      <c r="Q12" s="3">
        <v>530125125</v>
      </c>
      <c r="S12" s="3">
        <v>2935</v>
      </c>
      <c r="U12" s="3">
        <v>1458685476989</v>
      </c>
      <c r="W12" s="3">
        <v>1546659534285.8401</v>
      </c>
      <c r="Y12" s="1" t="s">
        <v>23</v>
      </c>
    </row>
    <row r="13" spans="1:25" ht="24">
      <c r="A13" s="2" t="s">
        <v>24</v>
      </c>
      <c r="C13" s="3">
        <v>30077284</v>
      </c>
      <c r="E13" s="3">
        <v>101518609371</v>
      </c>
      <c r="G13" s="3">
        <v>104554439588.21899</v>
      </c>
      <c r="I13" s="3">
        <v>0</v>
      </c>
      <c r="K13" s="3">
        <v>0</v>
      </c>
      <c r="M13" s="3">
        <v>0</v>
      </c>
      <c r="O13" s="3">
        <v>0</v>
      </c>
      <c r="Q13" s="3">
        <v>30077284</v>
      </c>
      <c r="S13" s="3">
        <v>3059</v>
      </c>
      <c r="U13" s="3">
        <v>101518609371</v>
      </c>
      <c r="W13" s="3">
        <v>91458973606.051804</v>
      </c>
      <c r="Y13" s="1" t="s">
        <v>25</v>
      </c>
    </row>
    <row r="14" spans="1:25" ht="24">
      <c r="A14" s="2" t="s">
        <v>26</v>
      </c>
      <c r="C14" s="3">
        <v>82944834</v>
      </c>
      <c r="E14" s="3">
        <v>314155381767</v>
      </c>
      <c r="G14" s="3">
        <v>319169029672.13702</v>
      </c>
      <c r="I14" s="3">
        <v>0</v>
      </c>
      <c r="K14" s="3">
        <v>0</v>
      </c>
      <c r="M14" s="3">
        <v>0</v>
      </c>
      <c r="O14" s="3">
        <v>0</v>
      </c>
      <c r="Q14" s="3">
        <v>82944834</v>
      </c>
      <c r="S14" s="3">
        <v>3530</v>
      </c>
      <c r="U14" s="3">
        <v>314155381767</v>
      </c>
      <c r="W14" s="3">
        <v>291053132199.08099</v>
      </c>
      <c r="Y14" s="1" t="s">
        <v>27</v>
      </c>
    </row>
    <row r="15" spans="1:25" ht="24">
      <c r="A15" s="2" t="s">
        <v>28</v>
      </c>
      <c r="C15" s="3">
        <v>274802685</v>
      </c>
      <c r="E15" s="3">
        <v>302564473688</v>
      </c>
      <c r="G15" s="3">
        <v>299664867099.60199</v>
      </c>
      <c r="I15" s="3">
        <v>0</v>
      </c>
      <c r="K15" s="3">
        <v>0</v>
      </c>
      <c r="M15" s="3">
        <v>0</v>
      </c>
      <c r="O15" s="3">
        <v>0</v>
      </c>
      <c r="Q15" s="3">
        <v>274802685</v>
      </c>
      <c r="S15" s="3">
        <v>1012</v>
      </c>
      <c r="U15" s="3">
        <v>302564473688</v>
      </c>
      <c r="W15" s="3">
        <v>276445620332.54102</v>
      </c>
      <c r="Y15" s="1" t="s">
        <v>29</v>
      </c>
    </row>
    <row r="16" spans="1:25" ht="24">
      <c r="A16" s="2" t="s">
        <v>30</v>
      </c>
      <c r="C16" s="3">
        <v>3952220</v>
      </c>
      <c r="E16" s="3">
        <v>42152068306</v>
      </c>
      <c r="G16" s="3">
        <v>40033496725.290001</v>
      </c>
      <c r="I16" s="3">
        <v>840000</v>
      </c>
      <c r="K16" s="3">
        <v>8004060752</v>
      </c>
      <c r="M16" s="3">
        <v>0</v>
      </c>
      <c r="O16" s="3">
        <v>0</v>
      </c>
      <c r="Q16" s="3">
        <v>4792220</v>
      </c>
      <c r="S16" s="3">
        <v>9670</v>
      </c>
      <c r="U16" s="3">
        <v>50156129058</v>
      </c>
      <c r="W16" s="3">
        <v>46065039833.970001</v>
      </c>
      <c r="Y16" s="1" t="s">
        <v>31</v>
      </c>
    </row>
    <row r="17" spans="1:25" ht="24">
      <c r="A17" s="2" t="s">
        <v>32</v>
      </c>
      <c r="C17" s="3">
        <v>10772862</v>
      </c>
      <c r="E17" s="3">
        <v>52135277418</v>
      </c>
      <c r="G17" s="3">
        <v>54057838002.112801</v>
      </c>
      <c r="I17" s="3">
        <v>0</v>
      </c>
      <c r="K17" s="3">
        <v>0</v>
      </c>
      <c r="M17" s="3">
        <v>0</v>
      </c>
      <c r="O17" s="3">
        <v>0</v>
      </c>
      <c r="Q17" s="3">
        <v>10772862</v>
      </c>
      <c r="S17" s="3">
        <v>4502</v>
      </c>
      <c r="U17" s="3">
        <v>52135277418</v>
      </c>
      <c r="W17" s="3">
        <v>48210853146.892197</v>
      </c>
      <c r="Y17" s="1" t="s">
        <v>33</v>
      </c>
    </row>
    <row r="18" spans="1:25" ht="24">
      <c r="A18" s="2" t="s">
        <v>34</v>
      </c>
      <c r="C18" s="3">
        <v>3980176</v>
      </c>
      <c r="E18" s="3">
        <v>83624231018</v>
      </c>
      <c r="G18" s="3">
        <v>80712476637.119995</v>
      </c>
      <c r="I18" s="3">
        <v>0</v>
      </c>
      <c r="K18" s="3">
        <v>0</v>
      </c>
      <c r="M18" s="3">
        <v>0</v>
      </c>
      <c r="O18" s="3">
        <v>0</v>
      </c>
      <c r="Q18" s="3">
        <v>3980176</v>
      </c>
      <c r="S18" s="3">
        <v>19050</v>
      </c>
      <c r="U18" s="3">
        <v>83624231018</v>
      </c>
      <c r="W18" s="3">
        <v>75371209800.839996</v>
      </c>
      <c r="Y18" s="1" t="s">
        <v>35</v>
      </c>
    </row>
    <row r="19" spans="1:25" ht="24">
      <c r="A19" s="2" t="s">
        <v>36</v>
      </c>
      <c r="C19" s="3">
        <v>24757017</v>
      </c>
      <c r="E19" s="3">
        <v>87157523165</v>
      </c>
      <c r="G19" s="3">
        <v>84608192430.546295</v>
      </c>
      <c r="I19" s="3">
        <v>0</v>
      </c>
      <c r="K19" s="3">
        <v>0</v>
      </c>
      <c r="M19" s="3">
        <v>-1</v>
      </c>
      <c r="O19" s="3">
        <v>1</v>
      </c>
      <c r="Q19" s="3">
        <v>24757016</v>
      </c>
      <c r="S19" s="3">
        <v>3426</v>
      </c>
      <c r="U19" s="3">
        <v>87157519644</v>
      </c>
      <c r="W19" s="3">
        <v>84312872471.944794</v>
      </c>
      <c r="Y19" s="1" t="s">
        <v>37</v>
      </c>
    </row>
    <row r="20" spans="1:25" ht="24">
      <c r="A20" s="2" t="s">
        <v>38</v>
      </c>
      <c r="C20" s="3">
        <v>17310091</v>
      </c>
      <c r="E20" s="3">
        <v>74797430969</v>
      </c>
      <c r="G20" s="3">
        <v>74334654540.936005</v>
      </c>
      <c r="I20" s="3">
        <v>0</v>
      </c>
      <c r="K20" s="3">
        <v>0</v>
      </c>
      <c r="M20" s="3">
        <v>0</v>
      </c>
      <c r="O20" s="3">
        <v>0</v>
      </c>
      <c r="Q20" s="3">
        <v>17310091</v>
      </c>
      <c r="S20" s="3">
        <v>3900</v>
      </c>
      <c r="U20" s="3">
        <v>74797430969</v>
      </c>
      <c r="W20" s="3">
        <v>67107674238.345001</v>
      </c>
      <c r="Y20" s="1" t="s">
        <v>39</v>
      </c>
    </row>
    <row r="21" spans="1:25" ht="24">
      <c r="A21" s="2" t="s">
        <v>40</v>
      </c>
      <c r="C21" s="3">
        <v>3132573</v>
      </c>
      <c r="E21" s="3">
        <v>53228679088</v>
      </c>
      <c r="G21" s="3">
        <v>57545503843.211998</v>
      </c>
      <c r="I21" s="3">
        <v>0</v>
      </c>
      <c r="K21" s="3">
        <v>0</v>
      </c>
      <c r="M21" s="3">
        <v>0</v>
      </c>
      <c r="O21" s="3">
        <v>0</v>
      </c>
      <c r="Q21" s="3">
        <v>3132573</v>
      </c>
      <c r="S21" s="3">
        <v>16730</v>
      </c>
      <c r="U21" s="3">
        <v>53228679088</v>
      </c>
      <c r="W21" s="3">
        <v>52096119009.574501</v>
      </c>
      <c r="Y21" s="1" t="s">
        <v>41</v>
      </c>
    </row>
    <row r="22" spans="1:25" ht="24">
      <c r="A22" s="2" t="s">
        <v>42</v>
      </c>
      <c r="C22" s="3">
        <v>84924073</v>
      </c>
      <c r="E22" s="3">
        <v>361693825709</v>
      </c>
      <c r="G22" s="3">
        <v>380644255418.31598</v>
      </c>
      <c r="I22" s="3">
        <v>0</v>
      </c>
      <c r="K22" s="3">
        <v>0</v>
      </c>
      <c r="M22" s="3">
        <v>-1</v>
      </c>
      <c r="O22" s="3">
        <v>1</v>
      </c>
      <c r="Q22" s="3">
        <v>84924072</v>
      </c>
      <c r="S22" s="3">
        <v>4141</v>
      </c>
      <c r="U22" s="3">
        <v>361693821450</v>
      </c>
      <c r="W22" s="3">
        <v>349578142188.19598</v>
      </c>
      <c r="Y22" s="1" t="s">
        <v>43</v>
      </c>
    </row>
    <row r="23" spans="1:25" ht="24">
      <c r="A23" s="2" t="s">
        <v>44</v>
      </c>
      <c r="C23" s="3">
        <v>336844179</v>
      </c>
      <c r="E23" s="3">
        <v>820499242658</v>
      </c>
      <c r="G23" s="3">
        <v>898375602310.07104</v>
      </c>
      <c r="I23" s="3">
        <v>6920909</v>
      </c>
      <c r="K23" s="3">
        <v>19507018891</v>
      </c>
      <c r="M23" s="3">
        <v>0</v>
      </c>
      <c r="O23" s="3">
        <v>0</v>
      </c>
      <c r="Q23" s="3">
        <v>343765088</v>
      </c>
      <c r="S23" s="3">
        <v>2638</v>
      </c>
      <c r="U23" s="3">
        <v>840006261549</v>
      </c>
      <c r="W23" s="3">
        <v>901456530946.24304</v>
      </c>
      <c r="Y23" s="1" t="s">
        <v>45</v>
      </c>
    </row>
    <row r="24" spans="1:25" ht="24">
      <c r="A24" s="2" t="s">
        <v>46</v>
      </c>
      <c r="C24" s="3">
        <v>4908860</v>
      </c>
      <c r="E24" s="3">
        <v>114267200830</v>
      </c>
      <c r="G24" s="3">
        <v>109060228525.05</v>
      </c>
      <c r="I24" s="3">
        <v>0</v>
      </c>
      <c r="K24" s="3">
        <v>0</v>
      </c>
      <c r="M24" s="3">
        <v>0</v>
      </c>
      <c r="O24" s="3">
        <v>0</v>
      </c>
      <c r="Q24" s="3">
        <v>4908860</v>
      </c>
      <c r="S24" s="3">
        <v>22850</v>
      </c>
      <c r="U24" s="3">
        <v>114267200830</v>
      </c>
      <c r="W24" s="3">
        <v>111500054666.55</v>
      </c>
      <c r="Y24" s="1" t="s">
        <v>47</v>
      </c>
    </row>
    <row r="25" spans="1:25" ht="24">
      <c r="A25" s="2" t="s">
        <v>48</v>
      </c>
      <c r="C25" s="3">
        <v>28742211</v>
      </c>
      <c r="E25" s="3">
        <v>193692828496</v>
      </c>
      <c r="G25" s="3">
        <v>239426612797.32901</v>
      </c>
      <c r="I25" s="3">
        <v>0</v>
      </c>
      <c r="K25" s="3">
        <v>0</v>
      </c>
      <c r="M25" s="3">
        <v>0</v>
      </c>
      <c r="O25" s="3">
        <v>0</v>
      </c>
      <c r="Q25" s="3">
        <v>28742211</v>
      </c>
      <c r="S25" s="3">
        <v>6750</v>
      </c>
      <c r="U25" s="3">
        <v>193692828496</v>
      </c>
      <c r="W25" s="3">
        <v>192855565200.71201</v>
      </c>
      <c r="Y25" s="1" t="s">
        <v>49</v>
      </c>
    </row>
    <row r="26" spans="1:25" ht="24">
      <c r="A26" s="2" t="s">
        <v>50</v>
      </c>
      <c r="C26" s="3">
        <v>42441177</v>
      </c>
      <c r="E26" s="3">
        <v>204462667437</v>
      </c>
      <c r="G26" s="3">
        <v>225709288183.147</v>
      </c>
      <c r="I26" s="3">
        <v>0</v>
      </c>
      <c r="K26" s="3">
        <v>0</v>
      </c>
      <c r="M26" s="3">
        <v>0</v>
      </c>
      <c r="O26" s="3">
        <v>0</v>
      </c>
      <c r="Q26" s="3">
        <v>42441177</v>
      </c>
      <c r="S26" s="3">
        <v>4620</v>
      </c>
      <c r="U26" s="3">
        <v>204462667437</v>
      </c>
      <c r="W26" s="3">
        <v>194911572225.44699</v>
      </c>
      <c r="Y26" s="1" t="s">
        <v>51</v>
      </c>
    </row>
    <row r="27" spans="1:25" ht="24">
      <c r="A27" s="2" t="s">
        <v>52</v>
      </c>
      <c r="C27" s="3">
        <v>57649329</v>
      </c>
      <c r="E27" s="3">
        <v>99291665600</v>
      </c>
      <c r="G27" s="3">
        <v>107678566810.314</v>
      </c>
      <c r="I27" s="3">
        <v>0</v>
      </c>
      <c r="K27" s="3">
        <v>0</v>
      </c>
      <c r="M27" s="3">
        <v>0</v>
      </c>
      <c r="O27" s="3">
        <v>0</v>
      </c>
      <c r="Q27" s="3">
        <v>57649329</v>
      </c>
      <c r="S27" s="3">
        <v>1870</v>
      </c>
      <c r="U27" s="3">
        <v>99291665600</v>
      </c>
      <c r="W27" s="3">
        <v>107162809970.882</v>
      </c>
      <c r="Y27" s="1" t="s">
        <v>53</v>
      </c>
    </row>
    <row r="28" spans="1:25" ht="24">
      <c r="A28" s="2" t="s">
        <v>54</v>
      </c>
      <c r="C28" s="3">
        <v>16112792</v>
      </c>
      <c r="E28" s="3">
        <v>116201581390</v>
      </c>
      <c r="G28" s="3">
        <v>116763353270.604</v>
      </c>
      <c r="I28" s="3">
        <v>0</v>
      </c>
      <c r="K28" s="3">
        <v>0</v>
      </c>
      <c r="M28" s="3">
        <v>0</v>
      </c>
      <c r="O28" s="3">
        <v>0</v>
      </c>
      <c r="Q28" s="3">
        <v>16112792</v>
      </c>
      <c r="S28" s="3">
        <v>7470</v>
      </c>
      <c r="U28" s="3">
        <v>116201581390</v>
      </c>
      <c r="W28" s="3">
        <v>119646399030.37199</v>
      </c>
      <c r="Y28" s="1" t="s">
        <v>55</v>
      </c>
    </row>
    <row r="29" spans="1:25" ht="24">
      <c r="A29" s="2" t="s">
        <v>56</v>
      </c>
      <c r="C29" s="3">
        <v>20263713</v>
      </c>
      <c r="E29" s="3">
        <v>90668925510</v>
      </c>
      <c r="G29" s="3">
        <v>93685762314.480103</v>
      </c>
      <c r="I29" s="3">
        <v>0</v>
      </c>
      <c r="K29" s="3">
        <v>0</v>
      </c>
      <c r="M29" s="3">
        <v>0</v>
      </c>
      <c r="O29" s="3">
        <v>0</v>
      </c>
      <c r="Q29" s="3">
        <v>20263713</v>
      </c>
      <c r="S29" s="3">
        <v>3982</v>
      </c>
      <c r="U29" s="3">
        <v>90668925510</v>
      </c>
      <c r="W29" s="3">
        <v>80209999040.262299</v>
      </c>
      <c r="Y29" s="1" t="s">
        <v>15</v>
      </c>
    </row>
    <row r="30" spans="1:25" ht="24">
      <c r="A30" s="2" t="s">
        <v>57</v>
      </c>
      <c r="C30" s="3">
        <v>318251460</v>
      </c>
      <c r="E30" s="3">
        <v>605707215733</v>
      </c>
      <c r="G30" s="3">
        <v>612785182205.78101</v>
      </c>
      <c r="I30" s="3">
        <v>0</v>
      </c>
      <c r="K30" s="3">
        <v>0</v>
      </c>
      <c r="M30" s="3">
        <v>0</v>
      </c>
      <c r="O30" s="3">
        <v>0</v>
      </c>
      <c r="Q30" s="3">
        <v>318251460</v>
      </c>
      <c r="S30" s="3">
        <v>1723</v>
      </c>
      <c r="U30" s="3">
        <v>605707215733</v>
      </c>
      <c r="W30" s="3">
        <v>545084599349.79901</v>
      </c>
      <c r="Y30" s="1" t="s">
        <v>58</v>
      </c>
    </row>
    <row r="31" spans="1:25" ht="24">
      <c r="A31" s="2" t="s">
        <v>59</v>
      </c>
      <c r="C31" s="3">
        <v>82090066</v>
      </c>
      <c r="E31" s="3">
        <v>365408605483</v>
      </c>
      <c r="G31" s="3">
        <v>420248395052.59497</v>
      </c>
      <c r="I31" s="3">
        <v>0</v>
      </c>
      <c r="K31" s="3">
        <v>0</v>
      </c>
      <c r="M31" s="3">
        <v>0</v>
      </c>
      <c r="O31" s="3">
        <v>0</v>
      </c>
      <c r="Q31" s="3">
        <v>82090066</v>
      </c>
      <c r="S31" s="3">
        <v>4484</v>
      </c>
      <c r="U31" s="3">
        <v>365408605483</v>
      </c>
      <c r="W31" s="3">
        <v>365901709401.133</v>
      </c>
      <c r="Y31" s="1" t="s">
        <v>60</v>
      </c>
    </row>
    <row r="32" spans="1:25" ht="24">
      <c r="A32" s="2" t="s">
        <v>61</v>
      </c>
      <c r="C32" s="3">
        <v>2430518</v>
      </c>
      <c r="E32" s="3">
        <v>39436050692</v>
      </c>
      <c r="G32" s="3">
        <v>48852660769.938004</v>
      </c>
      <c r="I32" s="3">
        <v>0</v>
      </c>
      <c r="K32" s="3">
        <v>0</v>
      </c>
      <c r="M32" s="3">
        <v>0</v>
      </c>
      <c r="O32" s="3">
        <v>0</v>
      </c>
      <c r="Q32" s="3">
        <v>2430518</v>
      </c>
      <c r="S32" s="3">
        <v>20050</v>
      </c>
      <c r="U32" s="3">
        <v>39436050692</v>
      </c>
      <c r="W32" s="3">
        <v>48441931178.894997</v>
      </c>
      <c r="Y32" s="1" t="s">
        <v>33</v>
      </c>
    </row>
    <row r="33" spans="1:25" ht="24.75" thickBot="1">
      <c r="A33" s="2" t="s">
        <v>62</v>
      </c>
      <c r="C33" s="3">
        <v>21063561</v>
      </c>
      <c r="E33" s="3">
        <v>83369348885</v>
      </c>
      <c r="G33" s="3">
        <v>84925472285.674805</v>
      </c>
      <c r="I33" s="3">
        <v>0</v>
      </c>
      <c r="K33" s="3">
        <v>0</v>
      </c>
      <c r="M33" s="3">
        <v>0</v>
      </c>
      <c r="O33" s="3">
        <v>0</v>
      </c>
      <c r="Q33" s="3">
        <v>21063561</v>
      </c>
      <c r="S33" s="3">
        <v>3735</v>
      </c>
      <c r="U33" s="3">
        <v>83369348885</v>
      </c>
      <c r="W33" s="3">
        <v>78204299553.006699</v>
      </c>
      <c r="Y33" s="1" t="s">
        <v>63</v>
      </c>
    </row>
    <row r="34" spans="1:25" ht="23.25" thickBot="1">
      <c r="A34" s="1" t="s">
        <v>64</v>
      </c>
      <c r="C34" s="1" t="s">
        <v>64</v>
      </c>
      <c r="E34" s="4">
        <f>SUM(E9:E33)</f>
        <v>6497099823176</v>
      </c>
      <c r="G34" s="4">
        <f>SUM(G9:G33)</f>
        <v>7025544595586.1826</v>
      </c>
      <c r="I34" s="1" t="s">
        <v>64</v>
      </c>
      <c r="K34" s="4">
        <f>SUM(K9:K33)</f>
        <v>77648163036</v>
      </c>
      <c r="M34" s="1" t="s">
        <v>64</v>
      </c>
      <c r="O34" s="4">
        <f>SUM(O9:O33)</f>
        <v>4</v>
      </c>
      <c r="Q34" s="1" t="s">
        <v>64</v>
      </c>
      <c r="S34" s="1" t="s">
        <v>64</v>
      </c>
      <c r="U34" s="4">
        <f>SUM(U9:U33)</f>
        <v>6574747972555</v>
      </c>
      <c r="W34" s="4">
        <f>SUM(W9:W33)</f>
        <v>6413441311440.7832</v>
      </c>
      <c r="Y34" s="5" t="s">
        <v>65</v>
      </c>
    </row>
    <row r="35" spans="1:25" ht="23.25" thickTop="1">
      <c r="W35" s="3"/>
    </row>
    <row r="36" spans="1:25">
      <c r="W36" s="3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A10" sqref="A10"/>
    </sheetView>
  </sheetViews>
  <sheetFormatPr defaultRowHeight="22.5"/>
  <cols>
    <col min="1" max="1" width="22.7109375" style="1" bestFit="1" customWidth="1"/>
    <col min="2" max="2" width="1" style="1" customWidth="1"/>
    <col min="3" max="3" width="28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0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7" t="s">
        <v>110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  <c r="R2" s="7" t="s">
        <v>0</v>
      </c>
      <c r="S2" s="7" t="s">
        <v>0</v>
      </c>
    </row>
    <row r="3" spans="1:19" ht="24">
      <c r="A3" s="7" t="s">
        <v>1</v>
      </c>
      <c r="B3" s="7" t="s">
        <v>1</v>
      </c>
      <c r="C3" s="7" t="s">
        <v>1</v>
      </c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  <c r="N3" s="7" t="s">
        <v>1</v>
      </c>
      <c r="O3" s="7" t="s">
        <v>1</v>
      </c>
      <c r="P3" s="7" t="s">
        <v>1</v>
      </c>
      <c r="Q3" s="7" t="s">
        <v>1</v>
      </c>
      <c r="R3" s="7" t="s">
        <v>1</v>
      </c>
      <c r="S3" s="7" t="s">
        <v>1</v>
      </c>
    </row>
    <row r="4" spans="1:19" ht="2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  <c r="P4" s="7" t="s">
        <v>2</v>
      </c>
      <c r="Q4" s="7" t="s">
        <v>2</v>
      </c>
      <c r="R4" s="7" t="s">
        <v>2</v>
      </c>
      <c r="S4" s="7" t="s">
        <v>2</v>
      </c>
    </row>
    <row r="6" spans="1:19" ht="24">
      <c r="A6" s="6" t="s">
        <v>69</v>
      </c>
      <c r="C6" s="6" t="s">
        <v>70</v>
      </c>
      <c r="D6" s="6" t="s">
        <v>70</v>
      </c>
      <c r="E6" s="6" t="s">
        <v>70</v>
      </c>
      <c r="F6" s="6" t="s">
        <v>70</v>
      </c>
      <c r="G6" s="6" t="s">
        <v>70</v>
      </c>
      <c r="H6" s="6" t="s">
        <v>70</v>
      </c>
      <c r="I6" s="6" t="s">
        <v>70</v>
      </c>
      <c r="K6" s="6" t="s">
        <v>109</v>
      </c>
      <c r="M6" s="6" t="s">
        <v>5</v>
      </c>
      <c r="N6" s="6" t="s">
        <v>5</v>
      </c>
      <c r="O6" s="6" t="s">
        <v>5</v>
      </c>
      <c r="Q6" s="6" t="s">
        <v>6</v>
      </c>
      <c r="R6" s="6" t="s">
        <v>6</v>
      </c>
      <c r="S6" s="6" t="s">
        <v>6</v>
      </c>
    </row>
    <row r="7" spans="1:19" ht="24">
      <c r="A7" s="6" t="s">
        <v>69</v>
      </c>
      <c r="C7" s="6" t="s">
        <v>71</v>
      </c>
      <c r="E7" s="6" t="s">
        <v>72</v>
      </c>
      <c r="G7" s="6" t="s">
        <v>73</v>
      </c>
      <c r="I7" s="6" t="s">
        <v>67</v>
      </c>
      <c r="K7" s="6" t="s">
        <v>74</v>
      </c>
      <c r="M7" s="6" t="s">
        <v>75</v>
      </c>
      <c r="O7" s="6" t="s">
        <v>76</v>
      </c>
      <c r="Q7" s="6" t="s">
        <v>74</v>
      </c>
      <c r="S7" s="6" t="s">
        <v>68</v>
      </c>
    </row>
    <row r="8" spans="1:19" ht="24">
      <c r="A8" s="2" t="s">
        <v>77</v>
      </c>
      <c r="C8" s="1" t="s">
        <v>80</v>
      </c>
      <c r="E8" s="1" t="s">
        <v>78</v>
      </c>
      <c r="G8" s="1" t="s">
        <v>81</v>
      </c>
      <c r="I8" s="3">
        <v>0</v>
      </c>
      <c r="K8" s="3">
        <v>740609516518</v>
      </c>
      <c r="M8" s="3">
        <v>256272715179</v>
      </c>
      <c r="N8" s="3"/>
      <c r="O8" s="3">
        <v>681945600000</v>
      </c>
      <c r="Q8" s="3">
        <v>314936631697</v>
      </c>
      <c r="S8" s="9">
        <v>4.6746007569182013E-2</v>
      </c>
    </row>
    <row r="9" spans="1:19" ht="24">
      <c r="A9" s="2" t="s">
        <v>79</v>
      </c>
      <c r="C9" s="1" t="s">
        <v>82</v>
      </c>
      <c r="E9" s="1" t="s">
        <v>78</v>
      </c>
      <c r="G9" s="1" t="s">
        <v>81</v>
      </c>
      <c r="I9" s="3">
        <v>0</v>
      </c>
      <c r="K9" s="3">
        <v>504108</v>
      </c>
      <c r="M9" s="1">
        <v>1994</v>
      </c>
      <c r="O9" s="1">
        <v>0</v>
      </c>
      <c r="Q9" s="3">
        <v>506102</v>
      </c>
      <c r="S9" s="9">
        <v>7.5120660925654769E-8</v>
      </c>
    </row>
    <row r="10" spans="1:19">
      <c r="A10" s="1" t="s">
        <v>64</v>
      </c>
      <c r="C10" s="1" t="s">
        <v>64</v>
      </c>
      <c r="E10" s="1" t="s">
        <v>64</v>
      </c>
      <c r="G10" s="1" t="s">
        <v>64</v>
      </c>
      <c r="I10" s="1" t="s">
        <v>64</v>
      </c>
      <c r="K10" s="4">
        <f>SUM(K8:K9)</f>
        <v>740610020626</v>
      </c>
      <c r="M10" s="4">
        <f>SUM(M8:M9)</f>
        <v>256272717173</v>
      </c>
      <c r="O10" s="4">
        <f>SUM(O8:O9)</f>
        <v>681945600000</v>
      </c>
      <c r="Q10" s="4">
        <f>SUM(Q8:Q9)</f>
        <v>314937137799</v>
      </c>
      <c r="S10" s="10">
        <f>SUM(S8:S9)</f>
        <v>4.6746082689842941E-2</v>
      </c>
    </row>
    <row r="11" spans="1:19" ht="23.25" thickTop="1">
      <c r="Q11" s="3"/>
    </row>
    <row r="12" spans="1:19">
      <c r="S12" s="3"/>
    </row>
  </sheetData>
  <mergeCells count="17"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tabSelected="1" workbookViewId="0">
      <selection activeCell="P11" sqref="P11"/>
    </sheetView>
  </sheetViews>
  <sheetFormatPr defaultRowHeight="22.5"/>
  <cols>
    <col min="1" max="1" width="28.2851562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7" t="s">
        <v>110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</row>
    <row r="3" spans="1:7" ht="24">
      <c r="A3" s="7" t="s">
        <v>83</v>
      </c>
      <c r="B3" s="7" t="s">
        <v>83</v>
      </c>
      <c r="C3" s="7" t="s">
        <v>83</v>
      </c>
      <c r="D3" s="7" t="s">
        <v>83</v>
      </c>
      <c r="E3" s="7" t="s">
        <v>83</v>
      </c>
      <c r="F3" s="7" t="s">
        <v>83</v>
      </c>
      <c r="G3" s="7" t="s">
        <v>83</v>
      </c>
    </row>
    <row r="4" spans="1:7" ht="2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</row>
    <row r="6" spans="1:7" ht="24">
      <c r="A6" s="6" t="s">
        <v>87</v>
      </c>
      <c r="C6" s="6" t="s">
        <v>74</v>
      </c>
      <c r="E6" s="6" t="s">
        <v>99</v>
      </c>
      <c r="G6" s="6" t="s">
        <v>13</v>
      </c>
    </row>
    <row r="7" spans="1:7" ht="24">
      <c r="A7" s="2" t="s">
        <v>105</v>
      </c>
      <c r="C7" s="3">
        <v>-689751447178</v>
      </c>
      <c r="E7" s="8">
        <v>1.0124046415465011</v>
      </c>
      <c r="G7" s="9">
        <v>-0.10237972698475448</v>
      </c>
    </row>
    <row r="8" spans="1:7" ht="24">
      <c r="A8" s="2" t="s">
        <v>106</v>
      </c>
      <c r="C8" s="3">
        <v>0</v>
      </c>
      <c r="E8" s="8">
        <v>0</v>
      </c>
      <c r="G8" s="9">
        <v>0</v>
      </c>
    </row>
    <row r="9" spans="1:7" ht="24">
      <c r="A9" s="2" t="s">
        <v>107</v>
      </c>
      <c r="C9" s="3">
        <v>8451284306</v>
      </c>
      <c r="E9" s="8">
        <v>-1.2404641546501134E-2</v>
      </c>
      <c r="G9" s="9">
        <v>1.2544231454081065E-3</v>
      </c>
    </row>
    <row r="10" spans="1:7">
      <c r="A10" s="1" t="s">
        <v>64</v>
      </c>
      <c r="C10" s="4">
        <f>SUM(C7:C9)</f>
        <v>-681300162872</v>
      </c>
      <c r="E10" s="14">
        <f>SUM(E7:E9)</f>
        <v>1</v>
      </c>
      <c r="G10" s="5" t="s">
        <v>108</v>
      </c>
    </row>
    <row r="11" spans="1:7" ht="23.25" thickTop="1"/>
    <row r="12" spans="1:7">
      <c r="G12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C16" sqref="C16"/>
    </sheetView>
  </sheetViews>
  <sheetFormatPr defaultRowHeight="22.5"/>
  <cols>
    <col min="1" max="1" width="22.710937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140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7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7" t="s">
        <v>110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  <c r="R2" s="7" t="s">
        <v>0</v>
      </c>
      <c r="S2" s="7" t="s">
        <v>0</v>
      </c>
    </row>
    <row r="3" spans="1:19" ht="24">
      <c r="A3" s="7" t="s">
        <v>83</v>
      </c>
      <c r="B3" s="7" t="s">
        <v>83</v>
      </c>
      <c r="C3" s="7" t="s">
        <v>83</v>
      </c>
      <c r="D3" s="7" t="s">
        <v>83</v>
      </c>
      <c r="E3" s="7" t="s">
        <v>83</v>
      </c>
      <c r="F3" s="7" t="s">
        <v>83</v>
      </c>
      <c r="G3" s="7" t="s">
        <v>83</v>
      </c>
      <c r="H3" s="7" t="s">
        <v>83</v>
      </c>
      <c r="I3" s="7" t="s">
        <v>83</v>
      </c>
      <c r="J3" s="7" t="s">
        <v>83</v>
      </c>
      <c r="K3" s="7" t="s">
        <v>83</v>
      </c>
      <c r="L3" s="7" t="s">
        <v>83</v>
      </c>
      <c r="M3" s="7" t="s">
        <v>83</v>
      </c>
      <c r="N3" s="7" t="s">
        <v>83</v>
      </c>
      <c r="O3" s="7" t="s">
        <v>83</v>
      </c>
      <c r="P3" s="7" t="s">
        <v>83</v>
      </c>
      <c r="Q3" s="7" t="s">
        <v>83</v>
      </c>
      <c r="R3" s="7" t="s">
        <v>83</v>
      </c>
      <c r="S3" s="7" t="s">
        <v>83</v>
      </c>
    </row>
    <row r="4" spans="1:19" ht="2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  <c r="P4" s="7" t="s">
        <v>2</v>
      </c>
      <c r="Q4" s="7" t="s">
        <v>2</v>
      </c>
      <c r="R4" s="7" t="s">
        <v>2</v>
      </c>
      <c r="S4" s="7" t="s">
        <v>2</v>
      </c>
    </row>
    <row r="6" spans="1:19" ht="24">
      <c r="A6" s="6" t="s">
        <v>84</v>
      </c>
      <c r="B6" s="6" t="s">
        <v>84</v>
      </c>
      <c r="C6" s="6" t="s">
        <v>84</v>
      </c>
      <c r="D6" s="6" t="s">
        <v>84</v>
      </c>
      <c r="E6" s="6" t="s">
        <v>84</v>
      </c>
      <c r="F6" s="6" t="s">
        <v>84</v>
      </c>
      <c r="G6" s="6" t="s">
        <v>84</v>
      </c>
      <c r="I6" s="6" t="s">
        <v>85</v>
      </c>
      <c r="J6" s="6" t="s">
        <v>85</v>
      </c>
      <c r="K6" s="6" t="s">
        <v>85</v>
      </c>
      <c r="L6" s="6" t="s">
        <v>85</v>
      </c>
      <c r="M6" s="6" t="s">
        <v>85</v>
      </c>
      <c r="O6" s="6" t="s">
        <v>86</v>
      </c>
      <c r="P6" s="6" t="s">
        <v>86</v>
      </c>
      <c r="Q6" s="6" t="s">
        <v>86</v>
      </c>
      <c r="R6" s="6" t="s">
        <v>86</v>
      </c>
      <c r="S6" s="6" t="s">
        <v>86</v>
      </c>
    </row>
    <row r="7" spans="1:19" ht="24">
      <c r="A7" s="6" t="s">
        <v>87</v>
      </c>
      <c r="C7" s="6" t="s">
        <v>88</v>
      </c>
      <c r="E7" s="6" t="s">
        <v>66</v>
      </c>
      <c r="G7" s="6" t="s">
        <v>67</v>
      </c>
      <c r="I7" s="6" t="s">
        <v>89</v>
      </c>
      <c r="K7" s="6" t="s">
        <v>90</v>
      </c>
      <c r="M7" s="6" t="s">
        <v>91</v>
      </c>
      <c r="O7" s="6" t="s">
        <v>89</v>
      </c>
      <c r="Q7" s="6" t="s">
        <v>90</v>
      </c>
      <c r="S7" s="6" t="s">
        <v>91</v>
      </c>
    </row>
    <row r="8" spans="1:19" ht="24">
      <c r="A8" s="2" t="s">
        <v>77</v>
      </c>
      <c r="C8" s="3">
        <v>1</v>
      </c>
      <c r="E8" s="1" t="s">
        <v>64</v>
      </c>
      <c r="G8" s="3">
        <v>5</v>
      </c>
      <c r="I8" s="3">
        <v>8451282312</v>
      </c>
      <c r="K8" s="3">
        <v>0</v>
      </c>
      <c r="M8" s="3">
        <v>8451282312</v>
      </c>
      <c r="O8" s="3">
        <v>67875855413</v>
      </c>
      <c r="Q8" s="3">
        <v>0</v>
      </c>
      <c r="S8" s="3">
        <v>67875855413</v>
      </c>
    </row>
    <row r="9" spans="1:19" ht="24">
      <c r="A9" s="2" t="s">
        <v>79</v>
      </c>
      <c r="C9" s="3">
        <v>19</v>
      </c>
      <c r="E9" s="1" t="s">
        <v>64</v>
      </c>
      <c r="G9" s="3">
        <v>5</v>
      </c>
      <c r="I9" s="3">
        <v>1994</v>
      </c>
      <c r="K9" s="3">
        <v>0</v>
      </c>
      <c r="M9" s="3">
        <v>1994</v>
      </c>
      <c r="O9" s="3">
        <v>6102</v>
      </c>
      <c r="Q9" s="3">
        <v>0</v>
      </c>
      <c r="S9" s="3">
        <v>6102</v>
      </c>
    </row>
    <row r="10" spans="1:19">
      <c r="A10" s="1" t="s">
        <v>64</v>
      </c>
      <c r="C10" s="1" t="s">
        <v>64</v>
      </c>
      <c r="E10" s="1" t="s">
        <v>64</v>
      </c>
      <c r="G10" s="11"/>
      <c r="I10" s="4">
        <f>SUM(I8:I9)</f>
        <v>8451284306</v>
      </c>
      <c r="K10" s="4">
        <f>SUM(K8:K9)</f>
        <v>0</v>
      </c>
      <c r="M10" s="4">
        <f>SUM(M8:M9)</f>
        <v>8451284306</v>
      </c>
      <c r="O10" s="4">
        <f>SUM(O8:O9)</f>
        <v>67875861515</v>
      </c>
      <c r="Q10" s="4">
        <f>SUM(Q8:Q9)</f>
        <v>0</v>
      </c>
      <c r="S10" s="4">
        <f>SUM(S8:S9)</f>
        <v>67875861515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3"/>
  <sheetViews>
    <sheetView rightToLeft="1" workbookViewId="0">
      <selection activeCell="A3" sqref="A3:Q3"/>
    </sheetView>
  </sheetViews>
  <sheetFormatPr defaultRowHeight="22.5"/>
  <cols>
    <col min="1" max="1" width="40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1.710937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7" t="s">
        <v>110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</row>
    <row r="3" spans="1:17" ht="24">
      <c r="A3" s="7" t="s">
        <v>83</v>
      </c>
      <c r="B3" s="7" t="s">
        <v>83</v>
      </c>
      <c r="C3" s="7" t="s">
        <v>83</v>
      </c>
      <c r="D3" s="7" t="s">
        <v>83</v>
      </c>
      <c r="E3" s="7" t="s">
        <v>83</v>
      </c>
      <c r="F3" s="7" t="s">
        <v>83</v>
      </c>
      <c r="G3" s="7" t="s">
        <v>83</v>
      </c>
      <c r="H3" s="7" t="s">
        <v>83</v>
      </c>
      <c r="I3" s="7" t="s">
        <v>83</v>
      </c>
      <c r="J3" s="7" t="s">
        <v>83</v>
      </c>
      <c r="K3" s="7" t="s">
        <v>83</v>
      </c>
      <c r="L3" s="7" t="s">
        <v>83</v>
      </c>
      <c r="M3" s="7" t="s">
        <v>83</v>
      </c>
      <c r="N3" s="7" t="s">
        <v>83</v>
      </c>
      <c r="O3" s="7" t="s">
        <v>83</v>
      </c>
      <c r="P3" s="7" t="s">
        <v>83</v>
      </c>
      <c r="Q3" s="7" t="s">
        <v>83</v>
      </c>
    </row>
    <row r="4" spans="1:17" ht="2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  <c r="P4" s="7" t="s">
        <v>2</v>
      </c>
      <c r="Q4" s="7" t="s">
        <v>2</v>
      </c>
    </row>
    <row r="6" spans="1:17" ht="24">
      <c r="A6" s="6" t="s">
        <v>3</v>
      </c>
      <c r="C6" s="6" t="s">
        <v>85</v>
      </c>
      <c r="D6" s="6" t="s">
        <v>85</v>
      </c>
      <c r="E6" s="6" t="s">
        <v>85</v>
      </c>
      <c r="F6" s="6" t="s">
        <v>85</v>
      </c>
      <c r="G6" s="6" t="s">
        <v>85</v>
      </c>
      <c r="H6" s="6" t="s">
        <v>85</v>
      </c>
      <c r="I6" s="6" t="s">
        <v>85</v>
      </c>
      <c r="K6" s="6" t="s">
        <v>86</v>
      </c>
      <c r="L6" s="6" t="s">
        <v>86</v>
      </c>
      <c r="M6" s="6" t="s">
        <v>86</v>
      </c>
      <c r="N6" s="6" t="s">
        <v>86</v>
      </c>
      <c r="O6" s="6" t="s">
        <v>86</v>
      </c>
      <c r="P6" s="6" t="s">
        <v>86</v>
      </c>
      <c r="Q6" s="6" t="s">
        <v>86</v>
      </c>
    </row>
    <row r="7" spans="1:17" ht="24.75" thickBot="1">
      <c r="A7" s="6" t="s">
        <v>3</v>
      </c>
      <c r="C7" s="6" t="s">
        <v>7</v>
      </c>
      <c r="E7" s="6" t="s">
        <v>92</v>
      </c>
      <c r="G7" s="6" t="s">
        <v>93</v>
      </c>
      <c r="I7" s="6" t="s">
        <v>94</v>
      </c>
      <c r="K7" s="6" t="s">
        <v>7</v>
      </c>
      <c r="M7" s="6" t="s">
        <v>92</v>
      </c>
      <c r="O7" s="6" t="s">
        <v>93</v>
      </c>
      <c r="Q7" s="6" t="s">
        <v>94</v>
      </c>
    </row>
    <row r="8" spans="1:17" ht="24">
      <c r="A8" s="2" t="s">
        <v>16</v>
      </c>
      <c r="C8" s="3">
        <v>1145000</v>
      </c>
      <c r="E8" s="3">
        <v>9156716426</v>
      </c>
      <c r="G8" s="3">
        <v>8479495012</v>
      </c>
      <c r="I8" s="3">
        <v>677221414</v>
      </c>
      <c r="K8" s="3">
        <v>1145000</v>
      </c>
      <c r="M8" s="3">
        <v>9156716426</v>
      </c>
      <c r="O8" s="3">
        <v>7449372398</v>
      </c>
      <c r="Q8" s="12">
        <v>1707344028</v>
      </c>
    </row>
    <row r="9" spans="1:17" ht="24">
      <c r="A9" s="2" t="s">
        <v>48</v>
      </c>
      <c r="C9" s="3">
        <v>28742211</v>
      </c>
      <c r="E9" s="3">
        <v>192855565200</v>
      </c>
      <c r="G9" s="3">
        <v>239426612797</v>
      </c>
      <c r="I9" s="12">
        <v>-46571047597</v>
      </c>
      <c r="K9" s="3">
        <v>28742211</v>
      </c>
      <c r="M9" s="3">
        <v>192855565200</v>
      </c>
      <c r="O9" s="3">
        <v>193692828496</v>
      </c>
      <c r="Q9" s="12">
        <v>-837263296</v>
      </c>
    </row>
    <row r="10" spans="1:17" ht="24">
      <c r="A10" s="2" t="s">
        <v>38</v>
      </c>
      <c r="C10" s="3">
        <v>17310091</v>
      </c>
      <c r="E10" s="3">
        <v>67107674238</v>
      </c>
      <c r="G10" s="3">
        <v>74334654540</v>
      </c>
      <c r="I10" s="12">
        <v>-7226980302</v>
      </c>
      <c r="K10" s="3">
        <v>17310091</v>
      </c>
      <c r="M10" s="3">
        <v>67107674238</v>
      </c>
      <c r="O10" s="3">
        <v>74797430969</v>
      </c>
      <c r="Q10" s="12">
        <v>-7689756731</v>
      </c>
    </row>
    <row r="11" spans="1:17" ht="24">
      <c r="A11" s="2" t="s">
        <v>32</v>
      </c>
      <c r="C11" s="3">
        <v>10772862</v>
      </c>
      <c r="E11" s="3">
        <v>48210853146</v>
      </c>
      <c r="G11" s="3">
        <v>54057838002</v>
      </c>
      <c r="I11" s="12">
        <v>-5846984856</v>
      </c>
      <c r="K11" s="3">
        <v>10772862</v>
      </c>
      <c r="M11" s="3">
        <v>48210853146</v>
      </c>
      <c r="O11" s="3">
        <v>52135277418</v>
      </c>
      <c r="Q11" s="12">
        <v>-3924424272</v>
      </c>
    </row>
    <row r="12" spans="1:17" ht="24">
      <c r="A12" s="2" t="s">
        <v>18</v>
      </c>
      <c r="C12" s="3">
        <v>10761439</v>
      </c>
      <c r="E12" s="3">
        <v>65147217387</v>
      </c>
      <c r="G12" s="3">
        <v>67714595412</v>
      </c>
      <c r="I12" s="12">
        <v>-2567378025</v>
      </c>
      <c r="K12" s="3">
        <v>10761439</v>
      </c>
      <c r="M12" s="3">
        <v>65147217387</v>
      </c>
      <c r="O12" s="3">
        <v>67962101687</v>
      </c>
      <c r="Q12" s="12">
        <v>-2814884300</v>
      </c>
    </row>
    <row r="13" spans="1:17" ht="24">
      <c r="A13" s="2" t="s">
        <v>40</v>
      </c>
      <c r="C13" s="3">
        <v>3132573</v>
      </c>
      <c r="E13" s="3">
        <v>52096119009</v>
      </c>
      <c r="G13" s="3">
        <v>57545503843</v>
      </c>
      <c r="I13" s="12">
        <v>-5449384834</v>
      </c>
      <c r="K13" s="3">
        <v>3132573</v>
      </c>
      <c r="M13" s="3">
        <v>52096119009</v>
      </c>
      <c r="O13" s="3">
        <v>53228679088</v>
      </c>
      <c r="Q13" s="12">
        <v>-1132560079</v>
      </c>
    </row>
    <row r="14" spans="1:17" ht="24">
      <c r="A14" s="2" t="s">
        <v>24</v>
      </c>
      <c r="C14" s="3">
        <v>30077284</v>
      </c>
      <c r="E14" s="3">
        <v>91458973606</v>
      </c>
      <c r="G14" s="3">
        <v>104554439588</v>
      </c>
      <c r="I14" s="12">
        <v>-13095465982</v>
      </c>
      <c r="K14" s="3">
        <v>30077284</v>
      </c>
      <c r="M14" s="3">
        <v>91458973606</v>
      </c>
      <c r="O14" s="3">
        <v>101518609371</v>
      </c>
      <c r="Q14" s="12">
        <v>-10059635765</v>
      </c>
    </row>
    <row r="15" spans="1:17" ht="24">
      <c r="A15" s="2" t="s">
        <v>56</v>
      </c>
      <c r="C15" s="3">
        <v>20263713</v>
      </c>
      <c r="E15" s="3">
        <v>80209999040</v>
      </c>
      <c r="G15" s="3">
        <v>93685762314</v>
      </c>
      <c r="I15" s="12">
        <v>-13475763274</v>
      </c>
      <c r="K15" s="3">
        <v>20263713</v>
      </c>
      <c r="M15" s="3">
        <v>80209999040</v>
      </c>
      <c r="O15" s="3">
        <v>90668925510</v>
      </c>
      <c r="Q15" s="12">
        <v>-10458926470</v>
      </c>
    </row>
    <row r="16" spans="1:17" ht="24">
      <c r="A16" s="2" t="s">
        <v>50</v>
      </c>
      <c r="C16" s="3">
        <v>42441177</v>
      </c>
      <c r="E16" s="3">
        <v>194911572225</v>
      </c>
      <c r="G16" s="3">
        <v>225709288183</v>
      </c>
      <c r="I16" s="12">
        <v>-30797715958</v>
      </c>
      <c r="K16" s="3">
        <v>42441177</v>
      </c>
      <c r="M16" s="3">
        <v>194911572225</v>
      </c>
      <c r="O16" s="3">
        <v>204462667437</v>
      </c>
      <c r="Q16" s="12">
        <v>-9551095212</v>
      </c>
    </row>
    <row r="17" spans="1:17" ht="24">
      <c r="A17" s="2" t="s">
        <v>54</v>
      </c>
      <c r="C17" s="3">
        <v>16112792</v>
      </c>
      <c r="E17" s="3">
        <v>119646399030</v>
      </c>
      <c r="G17" s="3">
        <v>116763353270</v>
      </c>
      <c r="I17" s="12">
        <v>2883045760</v>
      </c>
      <c r="K17" s="3">
        <v>16112792</v>
      </c>
      <c r="M17" s="3">
        <v>119646399030</v>
      </c>
      <c r="O17" s="3">
        <v>116201581390</v>
      </c>
      <c r="Q17" s="12">
        <v>3444817640</v>
      </c>
    </row>
    <row r="18" spans="1:17" ht="24">
      <c r="A18" s="2" t="s">
        <v>20</v>
      </c>
      <c r="C18" s="3">
        <v>274676069</v>
      </c>
      <c r="E18" s="3">
        <v>665402735951</v>
      </c>
      <c r="G18" s="3">
        <v>840149453880</v>
      </c>
      <c r="I18" s="12">
        <v>-174746717929</v>
      </c>
      <c r="K18" s="3">
        <v>274676069</v>
      </c>
      <c r="M18" s="3">
        <v>665402735951</v>
      </c>
      <c r="O18" s="3">
        <v>807107116405</v>
      </c>
      <c r="Q18" s="12">
        <v>-141704380454</v>
      </c>
    </row>
    <row r="19" spans="1:17" ht="24">
      <c r="A19" s="2" t="s">
        <v>36</v>
      </c>
      <c r="C19" s="3">
        <v>24757016</v>
      </c>
      <c r="E19" s="3">
        <v>84312872471</v>
      </c>
      <c r="G19" s="3">
        <v>84608188909</v>
      </c>
      <c r="I19" s="12">
        <v>-295316438</v>
      </c>
      <c r="K19" s="3">
        <v>24757016</v>
      </c>
      <c r="M19" s="3">
        <v>84312872471</v>
      </c>
      <c r="O19" s="3">
        <v>87157519644</v>
      </c>
      <c r="Q19" s="12">
        <v>-2844647173</v>
      </c>
    </row>
    <row r="20" spans="1:17" ht="24">
      <c r="A20" s="2" t="s">
        <v>61</v>
      </c>
      <c r="C20" s="3">
        <v>2430518</v>
      </c>
      <c r="E20" s="3">
        <v>48441931178</v>
      </c>
      <c r="G20" s="3">
        <v>48852660769</v>
      </c>
      <c r="I20" s="12">
        <v>-410729591</v>
      </c>
      <c r="K20" s="3">
        <v>2430518</v>
      </c>
      <c r="M20" s="3">
        <v>48441931178</v>
      </c>
      <c r="O20" s="3">
        <v>39436050692</v>
      </c>
      <c r="Q20" s="12">
        <v>9005880486</v>
      </c>
    </row>
    <row r="21" spans="1:17" ht="24">
      <c r="A21" s="2" t="s">
        <v>30</v>
      </c>
      <c r="C21" s="3">
        <v>4792220</v>
      </c>
      <c r="E21" s="3">
        <v>46065039833</v>
      </c>
      <c r="G21" s="3">
        <v>48037557477</v>
      </c>
      <c r="I21" s="12">
        <v>-1972517644</v>
      </c>
      <c r="K21" s="3">
        <v>4792220</v>
      </c>
      <c r="M21" s="3">
        <v>46065039833</v>
      </c>
      <c r="O21" s="3">
        <v>50156129058</v>
      </c>
      <c r="Q21" s="12">
        <v>-4091089225</v>
      </c>
    </row>
    <row r="22" spans="1:17" ht="24">
      <c r="A22" s="2" t="s">
        <v>22</v>
      </c>
      <c r="C22" s="3">
        <v>530125125</v>
      </c>
      <c r="E22" s="3">
        <v>1546659534285</v>
      </c>
      <c r="G22" s="3">
        <v>1706502250313</v>
      </c>
      <c r="I22" s="12">
        <v>-159842716028</v>
      </c>
      <c r="K22" s="3">
        <v>530125125</v>
      </c>
      <c r="M22" s="3">
        <v>1546659534285</v>
      </c>
      <c r="O22" s="3">
        <v>1458685476989</v>
      </c>
      <c r="Q22" s="12">
        <v>87974057296</v>
      </c>
    </row>
    <row r="23" spans="1:17" ht="24">
      <c r="A23" s="2" t="s">
        <v>28</v>
      </c>
      <c r="C23" s="3">
        <v>274802685</v>
      </c>
      <c r="E23" s="3">
        <v>276445620332</v>
      </c>
      <c r="G23" s="3">
        <v>299664867099</v>
      </c>
      <c r="I23" s="12">
        <v>-23219246767</v>
      </c>
      <c r="K23" s="3">
        <v>274802685</v>
      </c>
      <c r="M23" s="3">
        <v>276445620332</v>
      </c>
      <c r="O23" s="3">
        <v>302564473688</v>
      </c>
      <c r="Q23" s="12">
        <v>-26118853356</v>
      </c>
    </row>
    <row r="24" spans="1:17" ht="24">
      <c r="A24" s="2" t="s">
        <v>46</v>
      </c>
      <c r="C24" s="3">
        <v>4908860</v>
      </c>
      <c r="E24" s="3">
        <v>111500054666</v>
      </c>
      <c r="G24" s="3">
        <v>109060228525</v>
      </c>
      <c r="I24" s="12">
        <v>2439826141</v>
      </c>
      <c r="K24" s="3">
        <v>4908860</v>
      </c>
      <c r="M24" s="3">
        <v>111500054666</v>
      </c>
      <c r="O24" s="3">
        <v>114267200830</v>
      </c>
      <c r="Q24" s="12">
        <v>-2767146164</v>
      </c>
    </row>
    <row r="25" spans="1:17" ht="24">
      <c r="A25" s="2" t="s">
        <v>57</v>
      </c>
      <c r="C25" s="3">
        <v>318251460</v>
      </c>
      <c r="E25" s="3">
        <v>545084599349</v>
      </c>
      <c r="G25" s="3">
        <v>612785182205</v>
      </c>
      <c r="I25" s="12">
        <v>-67700582856</v>
      </c>
      <c r="K25" s="3">
        <v>318251460</v>
      </c>
      <c r="M25" s="3">
        <v>545084599349</v>
      </c>
      <c r="O25" s="3">
        <v>605707215733</v>
      </c>
      <c r="Q25" s="12">
        <v>-60622616384</v>
      </c>
    </row>
    <row r="26" spans="1:17" ht="24">
      <c r="A26" s="2" t="s">
        <v>52</v>
      </c>
      <c r="C26" s="3">
        <v>57649329</v>
      </c>
      <c r="E26" s="3">
        <v>107162809970</v>
      </c>
      <c r="G26" s="3">
        <v>107678566810</v>
      </c>
      <c r="I26" s="12">
        <v>-515756840</v>
      </c>
      <c r="K26" s="3">
        <v>57649329</v>
      </c>
      <c r="M26" s="3">
        <v>107162809970</v>
      </c>
      <c r="O26" s="3">
        <v>99291665600</v>
      </c>
      <c r="Q26" s="12">
        <v>7871144370</v>
      </c>
    </row>
    <row r="27" spans="1:17" ht="24">
      <c r="A27" s="2" t="s">
        <v>34</v>
      </c>
      <c r="C27" s="3">
        <v>3980176</v>
      </c>
      <c r="E27" s="3">
        <v>75371209800</v>
      </c>
      <c r="G27" s="3">
        <v>80712476637</v>
      </c>
      <c r="I27" s="12">
        <v>-5341266837</v>
      </c>
      <c r="K27" s="3">
        <v>3980176</v>
      </c>
      <c r="M27" s="3">
        <v>75371209800</v>
      </c>
      <c r="O27" s="3">
        <v>83624231018</v>
      </c>
      <c r="Q27" s="12">
        <v>-8253021218</v>
      </c>
    </row>
    <row r="28" spans="1:17" ht="24">
      <c r="A28" s="2" t="s">
        <v>26</v>
      </c>
      <c r="C28" s="3">
        <v>82944834</v>
      </c>
      <c r="E28" s="3">
        <v>291053132199</v>
      </c>
      <c r="G28" s="3">
        <v>319169029672</v>
      </c>
      <c r="I28" s="12">
        <v>-28115897473</v>
      </c>
      <c r="K28" s="3">
        <v>82944834</v>
      </c>
      <c r="M28" s="3">
        <v>291053132199</v>
      </c>
      <c r="O28" s="3">
        <v>314155381767</v>
      </c>
      <c r="Q28" s="12">
        <v>-23102249568</v>
      </c>
    </row>
    <row r="29" spans="1:17" ht="24">
      <c r="A29" s="2" t="s">
        <v>59</v>
      </c>
      <c r="C29" s="3">
        <v>82090066</v>
      </c>
      <c r="E29" s="3">
        <v>365901709401</v>
      </c>
      <c r="G29" s="3">
        <v>420248395052</v>
      </c>
      <c r="I29" s="12">
        <v>-54346685651</v>
      </c>
      <c r="K29" s="3">
        <v>82090066</v>
      </c>
      <c r="M29" s="3">
        <v>365901709401</v>
      </c>
      <c r="O29" s="3">
        <v>365408605483</v>
      </c>
      <c r="Q29" s="12">
        <v>493103918</v>
      </c>
    </row>
    <row r="30" spans="1:17" ht="24">
      <c r="A30" s="2" t="s">
        <v>62</v>
      </c>
      <c r="C30" s="3">
        <v>21063561</v>
      </c>
      <c r="E30" s="3">
        <v>78204299553</v>
      </c>
      <c r="G30" s="3">
        <v>84925472285</v>
      </c>
      <c r="I30" s="12">
        <v>-6721172732</v>
      </c>
      <c r="K30" s="3">
        <v>21063561</v>
      </c>
      <c r="M30" s="3">
        <v>78204299553</v>
      </c>
      <c r="O30" s="3">
        <v>83369348885</v>
      </c>
      <c r="Q30" s="12">
        <v>-5165049332</v>
      </c>
    </row>
    <row r="31" spans="1:17" ht="24">
      <c r="A31" s="2" t="s">
        <v>44</v>
      </c>
      <c r="C31" s="3">
        <v>343765088</v>
      </c>
      <c r="E31" s="3">
        <v>901456530946</v>
      </c>
      <c r="G31" s="3">
        <v>917882621201</v>
      </c>
      <c r="I31" s="12">
        <v>-16426090255</v>
      </c>
      <c r="K31" s="3">
        <v>343765088</v>
      </c>
      <c r="M31" s="3">
        <v>901456530946</v>
      </c>
      <c r="O31" s="3">
        <v>840006261549</v>
      </c>
      <c r="Q31" s="12">
        <v>61450269397</v>
      </c>
    </row>
    <row r="32" spans="1:17" ht="24.75" thickBot="1">
      <c r="A32" s="2" t="s">
        <v>42</v>
      </c>
      <c r="C32" s="3">
        <v>84924072</v>
      </c>
      <c r="E32" s="3">
        <v>349578142188</v>
      </c>
      <c r="G32" s="3">
        <v>380644251159</v>
      </c>
      <c r="I32" s="12">
        <v>-31066108971</v>
      </c>
      <c r="K32" s="3">
        <v>84924072</v>
      </c>
      <c r="M32" s="3">
        <v>349578142188</v>
      </c>
      <c r="O32" s="3">
        <v>361693821450</v>
      </c>
      <c r="Q32" s="12">
        <v>-12115679262</v>
      </c>
    </row>
    <row r="33" spans="1:17" ht="23.25" thickBot="1">
      <c r="A33" s="1" t="s">
        <v>64</v>
      </c>
      <c r="C33" s="1" t="s">
        <v>64</v>
      </c>
      <c r="E33" s="4">
        <f>SUM(E8:E32)</f>
        <v>6413441311429</v>
      </c>
      <c r="G33" s="4">
        <f>SUM(G8:G32)</f>
        <v>7103192744954</v>
      </c>
      <c r="I33" s="13">
        <f>SUM(I8:I32)</f>
        <v>-689751433525</v>
      </c>
      <c r="K33" s="1" t="s">
        <v>64</v>
      </c>
      <c r="M33" s="4">
        <f>SUM(M8:M32)</f>
        <v>6413441311429</v>
      </c>
      <c r="O33" s="4">
        <f>SUM(O8:O32)</f>
        <v>6574747972555</v>
      </c>
      <c r="Q33" s="13">
        <f>SUM(Q8:Q32)</f>
        <v>-161306661126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5"/>
  <sheetViews>
    <sheetView rightToLeft="1" workbookViewId="0">
      <selection activeCell="A3" sqref="A3:Q3"/>
    </sheetView>
  </sheetViews>
  <sheetFormatPr defaultRowHeight="22.5"/>
  <cols>
    <col min="1" max="1" width="39.57031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5703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7" t="s">
        <v>110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</row>
    <row r="3" spans="1:17" ht="24">
      <c r="A3" s="7" t="s">
        <v>83</v>
      </c>
      <c r="B3" s="7" t="s">
        <v>83</v>
      </c>
      <c r="C3" s="7" t="s">
        <v>83</v>
      </c>
      <c r="D3" s="7" t="s">
        <v>83</v>
      </c>
      <c r="E3" s="7" t="s">
        <v>83</v>
      </c>
      <c r="F3" s="7" t="s">
        <v>83</v>
      </c>
      <c r="G3" s="7" t="s">
        <v>83</v>
      </c>
      <c r="H3" s="7" t="s">
        <v>83</v>
      </c>
      <c r="I3" s="7" t="s">
        <v>83</v>
      </c>
      <c r="J3" s="7" t="s">
        <v>83</v>
      </c>
      <c r="K3" s="7" t="s">
        <v>83</v>
      </c>
      <c r="L3" s="7" t="s">
        <v>83</v>
      </c>
      <c r="M3" s="7" t="s">
        <v>83</v>
      </c>
      <c r="N3" s="7" t="s">
        <v>83</v>
      </c>
      <c r="O3" s="7" t="s">
        <v>83</v>
      </c>
      <c r="P3" s="7" t="s">
        <v>83</v>
      </c>
      <c r="Q3" s="7" t="s">
        <v>83</v>
      </c>
    </row>
    <row r="4" spans="1:17" ht="2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  <c r="P4" s="7" t="s">
        <v>2</v>
      </c>
      <c r="Q4" s="7" t="s">
        <v>2</v>
      </c>
    </row>
    <row r="6" spans="1:17" ht="24">
      <c r="A6" s="6" t="s">
        <v>3</v>
      </c>
      <c r="C6" s="6" t="s">
        <v>85</v>
      </c>
      <c r="D6" s="6" t="s">
        <v>85</v>
      </c>
      <c r="E6" s="6" t="s">
        <v>85</v>
      </c>
      <c r="F6" s="6" t="s">
        <v>85</v>
      </c>
      <c r="G6" s="6" t="s">
        <v>85</v>
      </c>
      <c r="H6" s="6" t="s">
        <v>85</v>
      </c>
      <c r="I6" s="6" t="s">
        <v>85</v>
      </c>
      <c r="K6" s="6" t="s">
        <v>86</v>
      </c>
      <c r="L6" s="6" t="s">
        <v>86</v>
      </c>
      <c r="M6" s="6" t="s">
        <v>86</v>
      </c>
      <c r="N6" s="6" t="s">
        <v>86</v>
      </c>
      <c r="O6" s="6" t="s">
        <v>86</v>
      </c>
      <c r="P6" s="6" t="s">
        <v>86</v>
      </c>
      <c r="Q6" s="6" t="s">
        <v>86</v>
      </c>
    </row>
    <row r="7" spans="1:17" ht="24">
      <c r="A7" s="6" t="s">
        <v>3</v>
      </c>
      <c r="C7" s="6" t="s">
        <v>7</v>
      </c>
      <c r="E7" s="6" t="s">
        <v>92</v>
      </c>
      <c r="G7" s="6" t="s">
        <v>93</v>
      </c>
      <c r="I7" s="6" t="s">
        <v>95</v>
      </c>
      <c r="K7" s="6" t="s">
        <v>7</v>
      </c>
      <c r="M7" s="6" t="s">
        <v>92</v>
      </c>
      <c r="O7" s="6" t="s">
        <v>93</v>
      </c>
      <c r="Q7" s="6" t="s">
        <v>95</v>
      </c>
    </row>
    <row r="8" spans="1:17" ht="24">
      <c r="A8" s="2" t="s">
        <v>20</v>
      </c>
      <c r="C8" s="3">
        <v>2</v>
      </c>
      <c r="E8" s="3">
        <v>2</v>
      </c>
      <c r="G8" s="3">
        <v>5877</v>
      </c>
      <c r="I8" s="12">
        <v>-5875</v>
      </c>
      <c r="K8" s="3">
        <v>2</v>
      </c>
      <c r="M8" s="3">
        <v>2</v>
      </c>
      <c r="O8" s="3">
        <v>5877</v>
      </c>
      <c r="Q8" s="12">
        <v>-5875</v>
      </c>
    </row>
    <row r="9" spans="1:17" ht="24">
      <c r="A9" s="2" t="s">
        <v>36</v>
      </c>
      <c r="C9" s="3">
        <v>1</v>
      </c>
      <c r="E9" s="3">
        <v>1</v>
      </c>
      <c r="G9" s="3">
        <v>3521</v>
      </c>
      <c r="I9" s="12">
        <v>-3520</v>
      </c>
      <c r="K9" s="3">
        <v>1</v>
      </c>
      <c r="M9" s="3">
        <v>1</v>
      </c>
      <c r="O9" s="3">
        <v>3521</v>
      </c>
      <c r="Q9" s="12">
        <v>-3520</v>
      </c>
    </row>
    <row r="10" spans="1:17" ht="24">
      <c r="A10" s="2" t="s">
        <v>42</v>
      </c>
      <c r="C10" s="3">
        <v>1</v>
      </c>
      <c r="E10" s="3">
        <v>1</v>
      </c>
      <c r="G10" s="3">
        <v>4259</v>
      </c>
      <c r="I10" s="12">
        <v>-4258</v>
      </c>
      <c r="K10" s="3">
        <v>1</v>
      </c>
      <c r="M10" s="3">
        <v>1</v>
      </c>
      <c r="O10" s="3">
        <v>4259</v>
      </c>
      <c r="Q10" s="12">
        <v>-4258</v>
      </c>
    </row>
    <row r="11" spans="1:17" ht="24">
      <c r="A11" s="2" t="s">
        <v>16</v>
      </c>
      <c r="C11" s="3">
        <v>0</v>
      </c>
      <c r="E11" s="3">
        <v>0</v>
      </c>
      <c r="G11" s="3">
        <v>0</v>
      </c>
      <c r="I11" s="3">
        <v>0</v>
      </c>
      <c r="K11" s="3">
        <v>114500</v>
      </c>
      <c r="M11" s="3">
        <v>9993284292</v>
      </c>
      <c r="O11" s="3">
        <v>7449372384</v>
      </c>
      <c r="Q11" s="12">
        <v>2543911908</v>
      </c>
    </row>
    <row r="12" spans="1:17" ht="24">
      <c r="A12" s="2" t="s">
        <v>56</v>
      </c>
      <c r="C12" s="3">
        <v>0</v>
      </c>
      <c r="E12" s="3">
        <v>0</v>
      </c>
      <c r="G12" s="3">
        <v>0</v>
      </c>
      <c r="I12" s="3">
        <v>0</v>
      </c>
      <c r="K12" s="3">
        <v>1</v>
      </c>
      <c r="M12" s="3">
        <v>1</v>
      </c>
      <c r="O12" s="3">
        <v>4426</v>
      </c>
      <c r="Q12" s="12">
        <v>-4425</v>
      </c>
    </row>
    <row r="13" spans="1:17" ht="24">
      <c r="A13" s="2" t="s">
        <v>30</v>
      </c>
      <c r="C13" s="3">
        <v>0</v>
      </c>
      <c r="E13" s="3">
        <v>0</v>
      </c>
      <c r="G13" s="3">
        <v>0</v>
      </c>
      <c r="I13" s="3">
        <v>0</v>
      </c>
      <c r="K13" s="3">
        <v>1000000</v>
      </c>
      <c r="M13" s="3">
        <v>12118968796</v>
      </c>
      <c r="O13" s="3">
        <v>8458673516</v>
      </c>
      <c r="Q13" s="12">
        <v>3660295280</v>
      </c>
    </row>
    <row r="14" spans="1:17" ht="24.75" thickBot="1">
      <c r="A14" s="2" t="s">
        <v>22</v>
      </c>
      <c r="C14" s="3">
        <v>0</v>
      </c>
      <c r="E14" s="3">
        <v>0</v>
      </c>
      <c r="G14" s="3">
        <v>0</v>
      </c>
      <c r="I14" s="3">
        <v>0</v>
      </c>
      <c r="K14" s="3">
        <v>11231949</v>
      </c>
      <c r="M14" s="3">
        <v>29369394072</v>
      </c>
      <c r="O14" s="3">
        <v>29630122157</v>
      </c>
      <c r="Q14" s="12">
        <v>-260728085</v>
      </c>
    </row>
    <row r="15" spans="1:17" ht="23.25" thickBot="1">
      <c r="A15" s="1" t="s">
        <v>64</v>
      </c>
      <c r="C15" s="1" t="s">
        <v>64</v>
      </c>
      <c r="E15" s="4">
        <f>SUM(E8:E14)</f>
        <v>4</v>
      </c>
      <c r="G15" s="4">
        <f>SUM(G8:G14)</f>
        <v>13657</v>
      </c>
      <c r="I15" s="13">
        <f>SUM(I8:I14)</f>
        <v>-13653</v>
      </c>
      <c r="K15" s="1" t="s">
        <v>64</v>
      </c>
      <c r="M15" s="4">
        <f>SUM(M8:M14)</f>
        <v>51481647165</v>
      </c>
      <c r="O15" s="4">
        <f>SUM(O8:O14)</f>
        <v>45538186140</v>
      </c>
      <c r="Q15" s="4">
        <f>SUM(Q8:Q14)</f>
        <v>5943461025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4"/>
  <sheetViews>
    <sheetView rightToLeft="1" workbookViewId="0">
      <selection activeCell="K13" sqref="K13"/>
    </sheetView>
  </sheetViews>
  <sheetFormatPr defaultRowHeight="22.5"/>
  <cols>
    <col min="1" max="1" width="33.140625" style="1" bestFit="1" customWidth="1"/>
    <col min="2" max="2" width="1" style="1" customWidth="1"/>
    <col min="3" max="3" width="17" style="1" bestFit="1" customWidth="1"/>
    <col min="4" max="4" width="1" style="1" customWidth="1"/>
    <col min="5" max="5" width="20" style="1" bestFit="1" customWidth="1"/>
    <col min="6" max="6" width="1" style="1" customWidth="1"/>
    <col min="7" max="7" width="17" style="1" bestFit="1" customWidth="1"/>
    <col min="8" max="8" width="1" style="1" customWidth="1"/>
    <col min="9" max="9" width="20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19.5703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7" t="s">
        <v>110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  <c r="R2" s="7" t="s">
        <v>0</v>
      </c>
      <c r="S2" s="7" t="s">
        <v>0</v>
      </c>
      <c r="T2" s="7" t="s">
        <v>0</v>
      </c>
      <c r="U2" s="7" t="s">
        <v>0</v>
      </c>
    </row>
    <row r="3" spans="1:21" ht="24">
      <c r="A3" s="7" t="s">
        <v>83</v>
      </c>
      <c r="B3" s="7" t="s">
        <v>83</v>
      </c>
      <c r="C3" s="7" t="s">
        <v>83</v>
      </c>
      <c r="D3" s="7" t="s">
        <v>83</v>
      </c>
      <c r="E3" s="7" t="s">
        <v>83</v>
      </c>
      <c r="F3" s="7" t="s">
        <v>83</v>
      </c>
      <c r="G3" s="7" t="s">
        <v>83</v>
      </c>
      <c r="H3" s="7" t="s">
        <v>83</v>
      </c>
      <c r="I3" s="7" t="s">
        <v>83</v>
      </c>
      <c r="J3" s="7" t="s">
        <v>83</v>
      </c>
      <c r="K3" s="7" t="s">
        <v>83</v>
      </c>
      <c r="L3" s="7" t="s">
        <v>83</v>
      </c>
      <c r="M3" s="7" t="s">
        <v>83</v>
      </c>
      <c r="N3" s="7" t="s">
        <v>83</v>
      </c>
      <c r="O3" s="7" t="s">
        <v>83</v>
      </c>
      <c r="P3" s="7" t="s">
        <v>83</v>
      </c>
      <c r="Q3" s="7" t="s">
        <v>83</v>
      </c>
      <c r="R3" s="7" t="s">
        <v>83</v>
      </c>
      <c r="S3" s="7" t="s">
        <v>83</v>
      </c>
      <c r="T3" s="7" t="s">
        <v>83</v>
      </c>
      <c r="U3" s="7" t="s">
        <v>83</v>
      </c>
    </row>
    <row r="4" spans="1:21" ht="2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  <c r="P4" s="7" t="s">
        <v>2</v>
      </c>
      <c r="Q4" s="7" t="s">
        <v>2</v>
      </c>
      <c r="R4" s="7" t="s">
        <v>2</v>
      </c>
      <c r="S4" s="7" t="s">
        <v>2</v>
      </c>
      <c r="T4" s="7" t="s">
        <v>2</v>
      </c>
      <c r="U4" s="7" t="s">
        <v>2</v>
      </c>
    </row>
    <row r="6" spans="1:21" ht="24">
      <c r="A6" s="6" t="s">
        <v>3</v>
      </c>
      <c r="C6" s="6" t="s">
        <v>85</v>
      </c>
      <c r="D6" s="6" t="s">
        <v>85</v>
      </c>
      <c r="E6" s="6" t="s">
        <v>85</v>
      </c>
      <c r="F6" s="6" t="s">
        <v>85</v>
      </c>
      <c r="G6" s="6" t="s">
        <v>85</v>
      </c>
      <c r="H6" s="6" t="s">
        <v>85</v>
      </c>
      <c r="I6" s="6" t="s">
        <v>85</v>
      </c>
      <c r="J6" s="6" t="s">
        <v>85</v>
      </c>
      <c r="K6" s="6" t="s">
        <v>85</v>
      </c>
      <c r="M6" s="6" t="s">
        <v>86</v>
      </c>
      <c r="N6" s="6" t="s">
        <v>86</v>
      </c>
      <c r="O6" s="6" t="s">
        <v>86</v>
      </c>
      <c r="P6" s="6" t="s">
        <v>86</v>
      </c>
      <c r="Q6" s="6" t="s">
        <v>86</v>
      </c>
      <c r="R6" s="6" t="s">
        <v>86</v>
      </c>
      <c r="S6" s="6" t="s">
        <v>86</v>
      </c>
      <c r="T6" s="6" t="s">
        <v>86</v>
      </c>
      <c r="U6" s="6" t="s">
        <v>86</v>
      </c>
    </row>
    <row r="7" spans="1:21" ht="24">
      <c r="A7" s="6" t="s">
        <v>3</v>
      </c>
      <c r="C7" s="6" t="s">
        <v>96</v>
      </c>
      <c r="E7" s="6" t="s">
        <v>97</v>
      </c>
      <c r="G7" s="6" t="s">
        <v>98</v>
      </c>
      <c r="I7" s="6" t="s">
        <v>74</v>
      </c>
      <c r="K7" s="6" t="s">
        <v>99</v>
      </c>
      <c r="M7" s="6" t="s">
        <v>96</v>
      </c>
      <c r="O7" s="6" t="s">
        <v>97</v>
      </c>
      <c r="Q7" s="6" t="s">
        <v>98</v>
      </c>
      <c r="S7" s="6" t="s">
        <v>74</v>
      </c>
      <c r="U7" s="6" t="s">
        <v>99</v>
      </c>
    </row>
    <row r="8" spans="1:21" ht="24">
      <c r="A8" s="2" t="s">
        <v>20</v>
      </c>
      <c r="C8" s="3">
        <v>0</v>
      </c>
      <c r="E8" s="12">
        <v>-174746717928</v>
      </c>
      <c r="G8" s="12">
        <v>-5875</v>
      </c>
      <c r="I8" s="12">
        <v>-174746723803</v>
      </c>
      <c r="K8" s="9">
        <v>0.25334738262304002</v>
      </c>
      <c r="M8" s="3">
        <v>0</v>
      </c>
      <c r="O8" s="12">
        <v>-141704380453</v>
      </c>
      <c r="P8" s="12"/>
      <c r="Q8" s="12">
        <v>-5875</v>
      </c>
      <c r="R8" s="12"/>
      <c r="S8" s="12">
        <v>-141704386328</v>
      </c>
      <c r="U8" s="9">
        <v>0.91208462644873101</v>
      </c>
    </row>
    <row r="9" spans="1:21" ht="24">
      <c r="A9" s="2" t="s">
        <v>36</v>
      </c>
      <c r="C9" s="3">
        <v>0</v>
      </c>
      <c r="E9" s="12">
        <v>-295316437</v>
      </c>
      <c r="F9" s="12"/>
      <c r="G9" s="12">
        <v>-3520</v>
      </c>
      <c r="H9" s="12"/>
      <c r="I9" s="12">
        <v>-295319957</v>
      </c>
      <c r="K9" s="9">
        <v>4.2815416800972444E-4</v>
      </c>
      <c r="M9" s="3">
        <v>0</v>
      </c>
      <c r="O9" s="12">
        <v>-2844647172</v>
      </c>
      <c r="P9" s="12"/>
      <c r="Q9" s="12">
        <v>-3520</v>
      </c>
      <c r="R9" s="12"/>
      <c r="S9" s="12">
        <v>-2844650692</v>
      </c>
      <c r="U9" s="9">
        <v>1.8309681379829471E-2</v>
      </c>
    </row>
    <row r="10" spans="1:21" ht="24">
      <c r="A10" s="2" t="s">
        <v>42</v>
      </c>
      <c r="C10" s="3">
        <v>0</v>
      </c>
      <c r="E10" s="12">
        <v>-31066108970</v>
      </c>
      <c r="F10" s="12"/>
      <c r="G10" s="12">
        <v>-4258</v>
      </c>
      <c r="H10" s="12"/>
      <c r="I10" s="12">
        <v>-31066113228</v>
      </c>
      <c r="K10" s="9">
        <v>4.5039576727387357E-2</v>
      </c>
      <c r="M10" s="3">
        <v>0</v>
      </c>
      <c r="O10" s="12">
        <v>-12115679261</v>
      </c>
      <c r="P10" s="12"/>
      <c r="Q10" s="12">
        <v>-4258</v>
      </c>
      <c r="R10" s="12"/>
      <c r="S10" s="12">
        <v>-12115683519</v>
      </c>
      <c r="U10" s="9">
        <v>7.7982968367822758E-2</v>
      </c>
    </row>
    <row r="11" spans="1:21" ht="24">
      <c r="A11" s="2" t="s">
        <v>16</v>
      </c>
      <c r="C11" s="3">
        <v>0</v>
      </c>
      <c r="E11" s="12">
        <v>677221414</v>
      </c>
      <c r="F11" s="12"/>
      <c r="G11" s="12">
        <v>0</v>
      </c>
      <c r="H11" s="12"/>
      <c r="I11" s="12">
        <v>677221414</v>
      </c>
      <c r="K11" s="9">
        <v>-9.8183398783827937E-4</v>
      </c>
      <c r="M11" s="3">
        <v>0</v>
      </c>
      <c r="O11" s="12">
        <v>1707344028</v>
      </c>
      <c r="P11" s="12"/>
      <c r="Q11" s="12">
        <v>2543911908</v>
      </c>
      <c r="R11" s="12"/>
      <c r="S11" s="12">
        <v>4251255936</v>
      </c>
      <c r="U11" s="9">
        <v>-2.7363339151332509E-2</v>
      </c>
    </row>
    <row r="12" spans="1:21" ht="24">
      <c r="A12" s="2" t="s">
        <v>56</v>
      </c>
      <c r="C12" s="3">
        <v>0</v>
      </c>
      <c r="E12" s="12">
        <v>-13475763273</v>
      </c>
      <c r="F12" s="12"/>
      <c r="G12" s="12">
        <v>0</v>
      </c>
      <c r="H12" s="12"/>
      <c r="I12" s="12">
        <v>-13475763273</v>
      </c>
      <c r="K12" s="9">
        <v>1.9537129393687798E-2</v>
      </c>
      <c r="M12" s="3">
        <v>0</v>
      </c>
      <c r="O12" s="12">
        <v>-10458926469</v>
      </c>
      <c r="P12" s="12"/>
      <c r="Q12" s="12">
        <v>-4425</v>
      </c>
      <c r="R12" s="12"/>
      <c r="S12" s="12">
        <v>-10458930894</v>
      </c>
      <c r="U12" s="9">
        <v>6.7319229310420725E-2</v>
      </c>
    </row>
    <row r="13" spans="1:21" ht="24">
      <c r="A13" s="2" t="s">
        <v>30</v>
      </c>
      <c r="C13" s="3">
        <v>0</v>
      </c>
      <c r="E13" s="12">
        <v>-1972517643</v>
      </c>
      <c r="F13" s="12"/>
      <c r="G13" s="12">
        <v>0</v>
      </c>
      <c r="H13" s="12"/>
      <c r="I13" s="12">
        <v>-1972517643</v>
      </c>
      <c r="K13" s="9">
        <v>2.8597513656117989E-3</v>
      </c>
      <c r="M13" s="3">
        <v>0</v>
      </c>
      <c r="O13" s="12">
        <v>-4091089224</v>
      </c>
      <c r="P13" s="12"/>
      <c r="Q13" s="12">
        <v>3660295280</v>
      </c>
      <c r="R13" s="12"/>
      <c r="S13" s="12">
        <v>-430793944</v>
      </c>
      <c r="U13" s="9">
        <v>2.772818426242156E-3</v>
      </c>
    </row>
    <row r="14" spans="1:21" ht="24">
      <c r="A14" s="2" t="s">
        <v>22</v>
      </c>
      <c r="C14" s="3">
        <v>0</v>
      </c>
      <c r="E14" s="12">
        <v>-159842716027</v>
      </c>
      <c r="F14" s="12"/>
      <c r="G14" s="12">
        <v>0</v>
      </c>
      <c r="H14" s="12"/>
      <c r="I14" s="12">
        <v>-159842716027</v>
      </c>
      <c r="K14" s="9">
        <v>0.23173958776160472</v>
      </c>
      <c r="M14" s="3">
        <v>0</v>
      </c>
      <c r="O14" s="12">
        <v>87974057296</v>
      </c>
      <c r="P14" s="12"/>
      <c r="Q14" s="12">
        <v>-260728085</v>
      </c>
      <c r="R14" s="12"/>
      <c r="S14" s="12">
        <v>87713329211</v>
      </c>
      <c r="U14" s="9">
        <v>-0.56456953225717854</v>
      </c>
    </row>
    <row r="15" spans="1:21" ht="24">
      <c r="A15" s="2" t="s">
        <v>48</v>
      </c>
      <c r="C15" s="3">
        <v>0</v>
      </c>
      <c r="E15" s="12">
        <v>-46571047596</v>
      </c>
      <c r="F15" s="12"/>
      <c r="G15" s="12">
        <v>0</v>
      </c>
      <c r="H15" s="12"/>
      <c r="I15" s="12">
        <v>-46571047596</v>
      </c>
      <c r="K15" s="9">
        <v>6.7518593526026613E-2</v>
      </c>
      <c r="M15" s="3">
        <v>0</v>
      </c>
      <c r="O15" s="12">
        <v>-837263295</v>
      </c>
      <c r="P15" s="12"/>
      <c r="Q15" s="12">
        <v>0</v>
      </c>
      <c r="R15" s="12"/>
      <c r="S15" s="12">
        <v>-837263295</v>
      </c>
      <c r="U15" s="9">
        <v>5.3890708639864771E-3</v>
      </c>
    </row>
    <row r="16" spans="1:21" ht="24">
      <c r="A16" s="2" t="s">
        <v>38</v>
      </c>
      <c r="C16" s="3">
        <v>0</v>
      </c>
      <c r="E16" s="12">
        <v>-7226980301</v>
      </c>
      <c r="F16" s="12"/>
      <c r="G16" s="12">
        <v>0</v>
      </c>
      <c r="H16" s="12"/>
      <c r="I16" s="12">
        <v>-7226980301</v>
      </c>
      <c r="K16" s="9">
        <v>1.0477658771964819E-2</v>
      </c>
      <c r="M16" s="3">
        <v>0</v>
      </c>
      <c r="O16" s="12">
        <v>-7689756730</v>
      </c>
      <c r="P16" s="12"/>
      <c r="Q16" s="12">
        <v>0</v>
      </c>
      <c r="R16" s="12"/>
      <c r="S16" s="12">
        <v>-7689756730</v>
      </c>
      <c r="U16" s="9">
        <v>4.9495354916743277E-2</v>
      </c>
    </row>
    <row r="17" spans="1:21" ht="24">
      <c r="A17" s="2" t="s">
        <v>32</v>
      </c>
      <c r="C17" s="3">
        <v>0</v>
      </c>
      <c r="E17" s="12">
        <v>-5846984855</v>
      </c>
      <c r="F17" s="12"/>
      <c r="G17" s="12">
        <v>0</v>
      </c>
      <c r="H17" s="12"/>
      <c r="I17" s="12">
        <v>-5846984855</v>
      </c>
      <c r="K17" s="9">
        <v>8.4769446717682696E-3</v>
      </c>
      <c r="M17" s="3">
        <v>0</v>
      </c>
      <c r="O17" s="12">
        <v>-3924424271</v>
      </c>
      <c r="P17" s="12"/>
      <c r="Q17" s="12">
        <v>0</v>
      </c>
      <c r="R17" s="12"/>
      <c r="S17" s="12">
        <v>-3924424271</v>
      </c>
      <c r="U17" s="9">
        <v>2.5259677120764587E-2</v>
      </c>
    </row>
    <row r="18" spans="1:21" ht="24">
      <c r="A18" s="2" t="s">
        <v>18</v>
      </c>
      <c r="C18" s="3">
        <v>0</v>
      </c>
      <c r="E18" s="12">
        <v>-2567378024</v>
      </c>
      <c r="F18" s="12"/>
      <c r="G18" s="12">
        <v>0</v>
      </c>
      <c r="H18" s="12"/>
      <c r="I18" s="12">
        <v>-2567378024</v>
      </c>
      <c r="K18" s="9">
        <v>3.7221785246033014E-3</v>
      </c>
      <c r="M18" s="3">
        <v>0</v>
      </c>
      <c r="O18" s="12">
        <v>-2814884299</v>
      </c>
      <c r="P18" s="12"/>
      <c r="Q18" s="12">
        <v>0</v>
      </c>
      <c r="R18" s="12"/>
      <c r="S18" s="12">
        <v>-2814884299</v>
      </c>
      <c r="U18" s="9">
        <v>1.8118089078817075E-2</v>
      </c>
    </row>
    <row r="19" spans="1:21" ht="24">
      <c r="A19" s="2" t="s">
        <v>40</v>
      </c>
      <c r="C19" s="3">
        <v>0</v>
      </c>
      <c r="E19" s="12">
        <v>-5449384833</v>
      </c>
      <c r="F19" s="12"/>
      <c r="G19" s="12">
        <v>0</v>
      </c>
      <c r="H19" s="12"/>
      <c r="I19" s="12">
        <v>-5449384833</v>
      </c>
      <c r="K19" s="9">
        <v>7.9005051099134693E-3</v>
      </c>
      <c r="M19" s="3">
        <v>0</v>
      </c>
      <c r="O19" s="12">
        <v>-1132560078</v>
      </c>
      <c r="P19" s="12"/>
      <c r="Q19" s="12">
        <v>0</v>
      </c>
      <c r="R19" s="12"/>
      <c r="S19" s="12">
        <v>-1132560078</v>
      </c>
      <c r="U19" s="9">
        <v>7.2897576598817126E-3</v>
      </c>
    </row>
    <row r="20" spans="1:21" ht="24">
      <c r="A20" s="2" t="s">
        <v>24</v>
      </c>
      <c r="C20" s="3">
        <v>0</v>
      </c>
      <c r="E20" s="12">
        <v>-13095465981</v>
      </c>
      <c r="F20" s="12"/>
      <c r="G20" s="12">
        <v>0</v>
      </c>
      <c r="H20" s="12"/>
      <c r="I20" s="12">
        <v>-13095465981</v>
      </c>
      <c r="K20" s="9">
        <v>1.8985775288443189E-2</v>
      </c>
      <c r="M20" s="3">
        <v>0</v>
      </c>
      <c r="O20" s="12">
        <v>-10059635764</v>
      </c>
      <c r="P20" s="12"/>
      <c r="Q20" s="12">
        <v>0</v>
      </c>
      <c r="R20" s="12"/>
      <c r="S20" s="12">
        <v>-10059635764</v>
      </c>
      <c r="U20" s="9">
        <v>6.4749153966063622E-2</v>
      </c>
    </row>
    <row r="21" spans="1:21" ht="24">
      <c r="A21" s="2" t="s">
        <v>50</v>
      </c>
      <c r="C21" s="3">
        <v>0</v>
      </c>
      <c r="E21" s="12">
        <v>-30797715957</v>
      </c>
      <c r="F21" s="12"/>
      <c r="G21" s="12">
        <v>0</v>
      </c>
      <c r="H21" s="12"/>
      <c r="I21" s="12">
        <v>-30797715957</v>
      </c>
      <c r="K21" s="9">
        <v>4.4650455005210331E-2</v>
      </c>
      <c r="M21" s="3">
        <v>0</v>
      </c>
      <c r="O21" s="12">
        <v>-9551095211</v>
      </c>
      <c r="P21" s="12"/>
      <c r="Q21" s="12">
        <v>0</v>
      </c>
      <c r="R21" s="12"/>
      <c r="S21" s="12">
        <v>-9551095211</v>
      </c>
      <c r="U21" s="9">
        <v>6.1475917107725202E-2</v>
      </c>
    </row>
    <row r="22" spans="1:21" ht="24">
      <c r="A22" s="2" t="s">
        <v>54</v>
      </c>
      <c r="C22" s="3">
        <v>0</v>
      </c>
      <c r="E22" s="12">
        <v>2883045738</v>
      </c>
      <c r="F22" s="12"/>
      <c r="G22" s="12">
        <v>0</v>
      </c>
      <c r="H22" s="12"/>
      <c r="I22" s="12">
        <v>2883045738</v>
      </c>
      <c r="K22" s="9">
        <v>-4.1798328220919116E-3</v>
      </c>
      <c r="M22" s="3">
        <v>0</v>
      </c>
      <c r="O22" s="12">
        <v>3444817640</v>
      </c>
      <c r="P22" s="12"/>
      <c r="Q22" s="12">
        <v>0</v>
      </c>
      <c r="R22" s="12"/>
      <c r="S22" s="12">
        <v>3444817640</v>
      </c>
      <c r="U22" s="9">
        <v>-2.2172674338328251E-2</v>
      </c>
    </row>
    <row r="23" spans="1:21" ht="24">
      <c r="A23" s="2" t="s">
        <v>61</v>
      </c>
      <c r="C23" s="3">
        <v>0</v>
      </c>
      <c r="E23" s="12">
        <v>-410729590</v>
      </c>
      <c r="F23" s="12"/>
      <c r="G23" s="12">
        <v>0</v>
      </c>
      <c r="H23" s="12"/>
      <c r="I23" s="12">
        <v>-410729590</v>
      </c>
      <c r="K23" s="9">
        <v>5.9547477816890391E-4</v>
      </c>
      <c r="M23" s="3">
        <v>0</v>
      </c>
      <c r="O23" s="12">
        <v>9005880486</v>
      </c>
      <c r="P23" s="12"/>
      <c r="Q23" s="12">
        <v>0</v>
      </c>
      <c r="R23" s="12"/>
      <c r="S23" s="12">
        <v>9005880486</v>
      </c>
      <c r="U23" s="9">
        <v>-5.7966625817087773E-2</v>
      </c>
    </row>
    <row r="24" spans="1:21" ht="24">
      <c r="A24" s="2" t="s">
        <v>28</v>
      </c>
      <c r="C24" s="3">
        <v>0</v>
      </c>
      <c r="E24" s="12">
        <v>-23219246766</v>
      </c>
      <c r="F24" s="12"/>
      <c r="G24" s="12">
        <v>0</v>
      </c>
      <c r="H24" s="12"/>
      <c r="I24" s="12">
        <v>-23219246766</v>
      </c>
      <c r="K24" s="9">
        <v>3.36632084803846E-2</v>
      </c>
      <c r="M24" s="3">
        <v>0</v>
      </c>
      <c r="O24" s="12">
        <v>-26118853355</v>
      </c>
      <c r="P24" s="12"/>
      <c r="Q24" s="12">
        <v>0</v>
      </c>
      <c r="R24" s="12"/>
      <c r="S24" s="12">
        <v>-26118853355</v>
      </c>
      <c r="U24" s="9">
        <v>0.168114800274585</v>
      </c>
    </row>
    <row r="25" spans="1:21" ht="24">
      <c r="A25" s="2" t="s">
        <v>46</v>
      </c>
      <c r="C25" s="3">
        <v>0</v>
      </c>
      <c r="E25" s="12">
        <v>2439826141</v>
      </c>
      <c r="F25" s="12"/>
      <c r="G25" s="12">
        <v>0</v>
      </c>
      <c r="H25" s="12"/>
      <c r="I25" s="12">
        <v>2439826141</v>
      </c>
      <c r="K25" s="9">
        <v>-3.5372541094072815E-3</v>
      </c>
      <c r="M25" s="3">
        <v>0</v>
      </c>
      <c r="O25" s="12">
        <v>-2767146163</v>
      </c>
      <c r="P25" s="12"/>
      <c r="Q25" s="12">
        <v>0</v>
      </c>
      <c r="R25" s="12"/>
      <c r="S25" s="12">
        <v>-2767146163</v>
      </c>
      <c r="U25" s="9">
        <v>1.7810821103074005E-2</v>
      </c>
    </row>
    <row r="26" spans="1:21" ht="24">
      <c r="A26" s="2" t="s">
        <v>57</v>
      </c>
      <c r="C26" s="3">
        <v>0</v>
      </c>
      <c r="E26" s="12">
        <v>-67700582855</v>
      </c>
      <c r="F26" s="12"/>
      <c r="G26" s="12">
        <v>0</v>
      </c>
      <c r="H26" s="12"/>
      <c r="I26" s="12">
        <v>-67700582855</v>
      </c>
      <c r="K26" s="9">
        <v>9.8152143256799745E-2</v>
      </c>
      <c r="M26" s="3">
        <v>0</v>
      </c>
      <c r="O26" s="12">
        <v>-60622616383</v>
      </c>
      <c r="P26" s="12"/>
      <c r="Q26" s="12">
        <v>0</v>
      </c>
      <c r="R26" s="12"/>
      <c r="S26" s="12">
        <v>-60622616383</v>
      </c>
      <c r="U26" s="9">
        <v>0.39019932869295859</v>
      </c>
    </row>
    <row r="27" spans="1:21" ht="24">
      <c r="A27" s="2" t="s">
        <v>52</v>
      </c>
      <c r="C27" s="3">
        <v>0</v>
      </c>
      <c r="E27" s="12">
        <v>-515756839</v>
      </c>
      <c r="F27" s="12"/>
      <c r="G27" s="12">
        <v>0</v>
      </c>
      <c r="H27" s="12"/>
      <c r="I27" s="12">
        <v>-515756839</v>
      </c>
      <c r="K27" s="9">
        <v>7.477430328129514E-4</v>
      </c>
      <c r="M27" s="3">
        <v>0</v>
      </c>
      <c r="O27" s="12">
        <v>7871144352</v>
      </c>
      <c r="P27" s="12"/>
      <c r="Q27" s="12">
        <v>0</v>
      </c>
      <c r="R27" s="12"/>
      <c r="S27" s="12">
        <v>7871144352</v>
      </c>
      <c r="U27" s="9">
        <v>-5.0662861906056587E-2</v>
      </c>
    </row>
    <row r="28" spans="1:21" ht="24">
      <c r="A28" s="2" t="s">
        <v>34</v>
      </c>
      <c r="C28" s="3">
        <v>0</v>
      </c>
      <c r="E28" s="12">
        <v>-5341266836</v>
      </c>
      <c r="F28" s="12"/>
      <c r="G28" s="12">
        <v>0</v>
      </c>
      <c r="H28" s="12"/>
      <c r="I28" s="12">
        <v>-5341266836</v>
      </c>
      <c r="K28" s="9">
        <v>7.7437558962041748E-3</v>
      </c>
      <c r="M28" s="3">
        <v>0</v>
      </c>
      <c r="O28" s="12">
        <v>-8253021217</v>
      </c>
      <c r="P28" s="12"/>
      <c r="Q28" s="12">
        <v>0</v>
      </c>
      <c r="R28" s="12"/>
      <c r="S28" s="12">
        <v>-8253021217</v>
      </c>
      <c r="U28" s="9">
        <v>5.3120824053796499E-2</v>
      </c>
    </row>
    <row r="29" spans="1:21" ht="24">
      <c r="A29" s="2" t="s">
        <v>26</v>
      </c>
      <c r="C29" s="3">
        <v>0</v>
      </c>
      <c r="E29" s="12">
        <v>-28115897472</v>
      </c>
      <c r="F29" s="12"/>
      <c r="G29" s="12">
        <v>0</v>
      </c>
      <c r="H29" s="12"/>
      <c r="I29" s="12">
        <v>-28115897472</v>
      </c>
      <c r="K29" s="9">
        <v>4.0762360973697676E-2</v>
      </c>
      <c r="M29" s="3">
        <v>0</v>
      </c>
      <c r="O29" s="12">
        <v>-23102249567</v>
      </c>
      <c r="P29" s="12"/>
      <c r="Q29" s="12">
        <v>0</v>
      </c>
      <c r="R29" s="12"/>
      <c r="S29" s="12">
        <v>-23102249567</v>
      </c>
      <c r="U29" s="9">
        <v>0.14869833752125</v>
      </c>
    </row>
    <row r="30" spans="1:21" ht="24">
      <c r="A30" s="2" t="s">
        <v>59</v>
      </c>
      <c r="C30" s="3">
        <v>0</v>
      </c>
      <c r="E30" s="12">
        <v>-54346685650</v>
      </c>
      <c r="F30" s="12"/>
      <c r="G30" s="12">
        <v>0</v>
      </c>
      <c r="H30" s="12"/>
      <c r="I30" s="12">
        <v>-54346685650</v>
      </c>
      <c r="K30" s="9">
        <v>7.8791694997306871E-2</v>
      </c>
      <c r="M30" s="3">
        <v>0</v>
      </c>
      <c r="O30" s="12">
        <v>493103918</v>
      </c>
      <c r="P30" s="12"/>
      <c r="Q30" s="12">
        <v>0</v>
      </c>
      <c r="R30" s="12"/>
      <c r="S30" s="12">
        <v>493103918</v>
      </c>
      <c r="U30" s="9">
        <v>-3.173878483961699E-3</v>
      </c>
    </row>
    <row r="31" spans="1:21" ht="24">
      <c r="A31" s="2" t="s">
        <v>62</v>
      </c>
      <c r="C31" s="3">
        <v>0</v>
      </c>
      <c r="E31" s="12">
        <v>-6721172731</v>
      </c>
      <c r="F31" s="12"/>
      <c r="G31" s="12">
        <v>0</v>
      </c>
      <c r="H31" s="12"/>
      <c r="I31" s="12">
        <v>-6721172731</v>
      </c>
      <c r="K31" s="9">
        <v>9.7443401655749017E-3</v>
      </c>
      <c r="M31" s="3">
        <v>0</v>
      </c>
      <c r="O31" s="12">
        <v>-5165049331</v>
      </c>
      <c r="P31" s="12"/>
      <c r="Q31" s="12">
        <v>0</v>
      </c>
      <c r="R31" s="12"/>
      <c r="S31" s="12">
        <v>-5165049331</v>
      </c>
      <c r="U31" s="9">
        <v>3.3244998349945515E-2</v>
      </c>
    </row>
    <row r="32" spans="1:21" ht="24.75" thickBot="1">
      <c r="A32" s="2" t="s">
        <v>44</v>
      </c>
      <c r="C32" s="3">
        <v>0</v>
      </c>
      <c r="E32" s="12">
        <v>-16426090254</v>
      </c>
      <c r="F32" s="12"/>
      <c r="G32" s="12">
        <v>0</v>
      </c>
      <c r="H32" s="12"/>
      <c r="I32" s="12">
        <v>-16426090254</v>
      </c>
      <c r="K32" s="9">
        <v>2.3814506401116715E-2</v>
      </c>
      <c r="M32" s="3">
        <v>0</v>
      </c>
      <c r="O32" s="12">
        <v>61450269397</v>
      </c>
      <c r="P32" s="12"/>
      <c r="Q32" s="12">
        <v>0</v>
      </c>
      <c r="R32" s="12"/>
      <c r="S32" s="12">
        <v>61450269397</v>
      </c>
      <c r="U32" s="9">
        <v>-0.3955265426886922</v>
      </c>
    </row>
    <row r="33" spans="1:21" ht="23.25" thickBot="1">
      <c r="A33" s="1" t="s">
        <v>64</v>
      </c>
      <c r="C33" s="4">
        <f>SUM(C8:C32)</f>
        <v>0</v>
      </c>
      <c r="E33" s="13">
        <f>SUM(E8:E32)</f>
        <v>-689751433525</v>
      </c>
      <c r="G33" s="13">
        <f>SUM(G8:G32)</f>
        <v>-13653</v>
      </c>
      <c r="I33" s="13">
        <f>SUM(I8:I32)</f>
        <v>-689751447178</v>
      </c>
      <c r="K33" s="14">
        <f>SUM(K8:K32)</f>
        <v>1.0000000000000007</v>
      </c>
      <c r="M33" s="4">
        <f>SUM(M8:M32)</f>
        <v>0</v>
      </c>
      <c r="O33" s="13">
        <f>SUM(O8:O32)</f>
        <v>-161306661126</v>
      </c>
      <c r="P33" s="13"/>
      <c r="Q33" s="13">
        <f>SUM(Q8:Q32)</f>
        <v>5943461025</v>
      </c>
      <c r="R33" s="13"/>
      <c r="S33" s="13">
        <f>SUM(S8:S32)</f>
        <v>-155363200101</v>
      </c>
      <c r="U33" s="14">
        <f>SUM(U8:U32)</f>
        <v>1</v>
      </c>
    </row>
    <row r="34" spans="1:21" ht="23.25" thickTop="1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E13" sqref="E13"/>
    </sheetView>
  </sheetViews>
  <sheetFormatPr defaultRowHeight="22.5"/>
  <cols>
    <col min="1" max="1" width="22.7109375" style="1" bestFit="1" customWidth="1"/>
    <col min="2" max="2" width="1" style="1" customWidth="1"/>
    <col min="3" max="3" width="28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7" t="s">
        <v>110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</row>
    <row r="3" spans="1:11" ht="24">
      <c r="A3" s="7" t="s">
        <v>83</v>
      </c>
      <c r="B3" s="7" t="s">
        <v>83</v>
      </c>
      <c r="C3" s="7" t="s">
        <v>83</v>
      </c>
      <c r="D3" s="7" t="s">
        <v>83</v>
      </c>
      <c r="E3" s="7" t="s">
        <v>83</v>
      </c>
      <c r="F3" s="7" t="s">
        <v>83</v>
      </c>
      <c r="G3" s="7" t="s">
        <v>83</v>
      </c>
      <c r="H3" s="7" t="s">
        <v>83</v>
      </c>
      <c r="I3" s="7" t="s">
        <v>83</v>
      </c>
      <c r="J3" s="7" t="s">
        <v>83</v>
      </c>
      <c r="K3" s="7" t="s">
        <v>83</v>
      </c>
    </row>
    <row r="4" spans="1:11" ht="2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</row>
    <row r="6" spans="1:11" ht="24">
      <c r="A6" s="6" t="s">
        <v>100</v>
      </c>
      <c r="B6" s="6" t="s">
        <v>100</v>
      </c>
      <c r="C6" s="6" t="s">
        <v>100</v>
      </c>
      <c r="E6" s="6" t="s">
        <v>85</v>
      </c>
      <c r="F6" s="6" t="s">
        <v>85</v>
      </c>
      <c r="G6" s="6" t="s">
        <v>85</v>
      </c>
      <c r="I6" s="6" t="s">
        <v>86</v>
      </c>
      <c r="J6" s="6" t="s">
        <v>86</v>
      </c>
      <c r="K6" s="6" t="s">
        <v>86</v>
      </c>
    </row>
    <row r="7" spans="1:11" ht="24">
      <c r="A7" s="6" t="s">
        <v>101</v>
      </c>
      <c r="C7" s="6" t="s">
        <v>71</v>
      </c>
      <c r="E7" s="6" t="s">
        <v>102</v>
      </c>
      <c r="G7" s="6" t="s">
        <v>103</v>
      </c>
      <c r="I7" s="6" t="s">
        <v>102</v>
      </c>
      <c r="K7" s="6" t="s">
        <v>103</v>
      </c>
    </row>
    <row r="8" spans="1:11" ht="24">
      <c r="A8" s="2" t="s">
        <v>77</v>
      </c>
      <c r="C8" s="1" t="s">
        <v>80</v>
      </c>
      <c r="E8" s="3">
        <v>8451282312</v>
      </c>
      <c r="G8" s="15">
        <f>E8/$E$10</f>
        <v>0.99999976405952895</v>
      </c>
      <c r="I8" s="3">
        <v>67875855413</v>
      </c>
      <c r="K8" s="15">
        <f>I8/$I$10</f>
        <v>0.99999991010058853</v>
      </c>
    </row>
    <row r="9" spans="1:11" ht="24.75" thickBot="1">
      <c r="A9" s="2" t="s">
        <v>79</v>
      </c>
      <c r="C9" s="1" t="s">
        <v>82</v>
      </c>
      <c r="E9" s="3">
        <v>1994</v>
      </c>
      <c r="G9" s="9">
        <f>E9/$E$10</f>
        <v>2.3594047103401281E-7</v>
      </c>
      <c r="I9" s="3">
        <v>6102</v>
      </c>
      <c r="K9" s="9">
        <f>I9/$I$10</f>
        <v>8.9899411422594014E-8</v>
      </c>
    </row>
    <row r="10" spans="1:11" ht="23.25" thickBot="1">
      <c r="A10" s="1" t="s">
        <v>64</v>
      </c>
      <c r="C10" s="1" t="s">
        <v>64</v>
      </c>
      <c r="E10" s="4">
        <f>SUM(E8:E9)</f>
        <v>8451284306</v>
      </c>
      <c r="G10" s="14">
        <f>SUM(G8:G9)</f>
        <v>1</v>
      </c>
      <c r="I10" s="4">
        <f>SUM(I8:I9)</f>
        <v>67875861515</v>
      </c>
      <c r="K10" s="16">
        <f>SUM(K8:K9)</f>
        <v>1</v>
      </c>
    </row>
    <row r="11" spans="1:11" ht="23.25" thickTop="1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8"/>
  <sheetViews>
    <sheetView rightToLeft="1" workbookViewId="0">
      <selection activeCell="E11" sqref="E11"/>
    </sheetView>
  </sheetViews>
  <sheetFormatPr defaultRowHeight="22.5"/>
  <cols>
    <col min="1" max="1" width="42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>
      <c r="A2" s="7" t="s">
        <v>110</v>
      </c>
      <c r="B2" s="7" t="s">
        <v>0</v>
      </c>
      <c r="C2" s="7" t="s">
        <v>0</v>
      </c>
      <c r="D2" s="7" t="s">
        <v>0</v>
      </c>
      <c r="E2" s="7" t="s">
        <v>0</v>
      </c>
    </row>
    <row r="3" spans="1:5" ht="24">
      <c r="A3" s="7" t="s">
        <v>83</v>
      </c>
      <c r="B3" s="7" t="s">
        <v>83</v>
      </c>
      <c r="C3" s="7" t="s">
        <v>83</v>
      </c>
      <c r="D3" s="7" t="s">
        <v>83</v>
      </c>
      <c r="E3" s="7" t="s">
        <v>83</v>
      </c>
    </row>
    <row r="4" spans="1:5" ht="2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</row>
    <row r="5" spans="1:5" ht="24">
      <c r="E5" s="17" t="s">
        <v>111</v>
      </c>
    </row>
    <row r="6" spans="1:5" ht="24.75" thickBot="1">
      <c r="A6" s="6" t="s">
        <v>104</v>
      </c>
      <c r="C6" s="6" t="s">
        <v>85</v>
      </c>
      <c r="E6" s="6" t="s">
        <v>112</v>
      </c>
    </row>
    <row r="7" spans="1:5" ht="24">
      <c r="A7" s="6" t="s">
        <v>104</v>
      </c>
      <c r="C7" s="6" t="s">
        <v>74</v>
      </c>
      <c r="E7" s="6" t="s">
        <v>74</v>
      </c>
    </row>
    <row r="8" spans="1:5" ht="24">
      <c r="A8" s="2" t="s">
        <v>104</v>
      </c>
      <c r="C8" s="3">
        <v>0</v>
      </c>
      <c r="E8" s="3">
        <v>500000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جمع درآمدها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2024-04-29T15:00:58Z</dcterms:modified>
</cp:coreProperties>
</file>