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3\02\"/>
    </mc:Choice>
  </mc:AlternateContent>
  <xr:revisionPtr revIDLastSave="0" documentId="13_ncr:1_{4BBC3C4B-2D00-4F8F-9F2D-C26C3692E130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سهام" sheetId="1" r:id="rId1"/>
    <sheet name="سپرده" sheetId="6" r:id="rId2"/>
    <sheet name="جمع درآمدها" sheetId="15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درآمد سپرده بانکی" sheetId="13" r:id="rId9"/>
    <sheet name="سایر درآمدها" sheetId="14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C10" i="15"/>
  <c r="K10" i="13"/>
  <c r="K9" i="13"/>
  <c r="K8" i="13"/>
  <c r="G10" i="13"/>
  <c r="G9" i="13"/>
  <c r="G8" i="13"/>
  <c r="U34" i="11"/>
  <c r="S34" i="11"/>
  <c r="K34" i="11"/>
  <c r="I34" i="11"/>
  <c r="I8" i="10"/>
  <c r="I15" i="10" s="1"/>
  <c r="Q9" i="10"/>
  <c r="Q10" i="10"/>
  <c r="Q11" i="10"/>
  <c r="Q12" i="10"/>
  <c r="Q13" i="10"/>
  <c r="Q14" i="10"/>
  <c r="Q8" i="10"/>
  <c r="Q15" i="10" s="1"/>
  <c r="Q34" i="9"/>
  <c r="I34" i="9"/>
  <c r="S10" i="6"/>
  <c r="O10" i="6"/>
  <c r="M10" i="6"/>
  <c r="Y35" i="1"/>
  <c r="U35" i="1"/>
  <c r="W35" i="1"/>
  <c r="I10" i="13"/>
  <c r="E10" i="13"/>
  <c r="Q34" i="11"/>
  <c r="O34" i="11"/>
  <c r="M34" i="11"/>
  <c r="G34" i="11"/>
  <c r="E34" i="11"/>
  <c r="C34" i="11"/>
  <c r="O15" i="10"/>
  <c r="M15" i="10"/>
  <c r="G15" i="10"/>
  <c r="E15" i="10"/>
  <c r="O34" i="9"/>
  <c r="M34" i="9"/>
  <c r="G34" i="9"/>
  <c r="E34" i="9"/>
  <c r="S10" i="7"/>
  <c r="Q10" i="7"/>
  <c r="O10" i="7"/>
  <c r="M10" i="7"/>
  <c r="K10" i="7"/>
  <c r="I10" i="7"/>
  <c r="G10" i="7"/>
  <c r="Q10" i="6"/>
  <c r="K10" i="6"/>
  <c r="O35" i="1"/>
  <c r="K35" i="1"/>
  <c r="G35" i="1"/>
  <c r="E35" i="1"/>
</calcChain>
</file>

<file path=xl/sharedStrings.xml><?xml version="1.0" encoding="utf-8"?>
<sst xmlns="http://schemas.openxmlformats.org/spreadsheetml/2006/main" count="843" uniqueCount="94">
  <si>
    <t>صندوق سرمایه‌گذاری بخشی صنایع مفید</t>
  </si>
  <si>
    <t>صورت وضعیت پورتفوی</t>
  </si>
  <si>
    <t>برای ماه منتهی به 1403/02/31</t>
  </si>
  <si>
    <t>نام شرکت</t>
  </si>
  <si>
    <t>1403/01/31</t>
  </si>
  <si>
    <t>تغییرات طی دوره</t>
  </si>
  <si>
    <t>1403/02/31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</si>
  <si>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</si>
  <si>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</si>
  <si>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</si>
  <si>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</si>
  <si>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</si>
  <si>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</si>
  <si>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</si>
  <si>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</si>
  <si>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نشاسته و گلوکز آردینه</t>
  </si>
  <si>
    <t>الکتریک‌ خودرو شرق‌</t>
  </si>
  <si>
    <t>ایران خودرو دیزل</t>
  </si>
  <si>
    <t>ایران‌ خودرو</t>
  </si>
  <si>
    <t>ایرکا پارت صنعت</t>
  </si>
  <si>
    <t>بهمن  دیزل</t>
  </si>
  <si>
    <t>پارس خودرو</t>
  </si>
  <si>
    <t>پارس فنر</t>
  </si>
  <si>
    <t>تولیدمحورخودرو</t>
  </si>
  <si>
    <t>چرخشگر</t>
  </si>
  <si>
    <t>رادیاتور ایران‌</t>
  </si>
  <si>
    <t>ریخته‌گری‌ تراکتورسازی‌ ایران‌</t>
  </si>
  <si>
    <t>رینگ‌سازی‌مشهد</t>
  </si>
  <si>
    <t>زامیاد</t>
  </si>
  <si>
    <t>سایپا</t>
  </si>
  <si>
    <t>سایپا دیزل</t>
  </si>
  <si>
    <t>سرمایه‌گذاری‌ رنا(هلدینگ‌</t>
  </si>
  <si>
    <t>سرمایه‌گذاری‌ سایپا</t>
  </si>
  <si>
    <t>صنایع‌ریخته‌گری‌ایران‌</t>
  </si>
  <si>
    <t>فنرسازی‌خاور</t>
  </si>
  <si>
    <t>فنرسازی‌زر</t>
  </si>
  <si>
    <t>گروه‌بهمن‌</t>
  </si>
  <si>
    <t>گسترش‌سرمایه‌گذاری‌ایران‌خودرو</t>
  </si>
  <si>
    <t>لنت‌ ترمزایران‌</t>
  </si>
  <si>
    <t>موتورسازان‌تراکتورسازی‌ایران‌</t>
  </si>
  <si>
    <t>تولیدی و صنعتی گوهرفام</t>
  </si>
  <si>
    <t/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</si>
  <si>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</si>
  <si>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</si>
  <si>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</si>
  <si>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</si>
  <si>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</si>
  <si>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</si>
  <si>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</si>
  <si>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</si>
  <si>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</si>
  <si>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</si>
  <si>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</si>
  <si>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آفریقا</t>
  </si>
  <si>
    <t>سپرده کوتاه مدت</t>
  </si>
  <si>
    <t>بانک پاسارگاد هفت تیر</t>
  </si>
  <si>
    <t>100910810707075653</t>
  </si>
  <si>
    <t>1402/10/30</t>
  </si>
  <si>
    <t>207-8100-16555555-2</t>
  </si>
  <si>
    <t>1403/02/01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</si>
  <si>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</si>
  <si>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</si>
  <si>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</si>
  <si>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</si>
  <si>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</si>
  <si>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</si>
  <si>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</si>
  <si>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</si>
  <si>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</si>
  <si>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</si>
  <si>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</si>
  <si>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</si>
  <si>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</si>
  <si>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</si>
  <si>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</si>
  <si>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</si>
  <si>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</si>
  <si>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</si>
  <si>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</si>
  <si>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</si>
  <si>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</si>
  <si>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</si>
  <si>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</si>
  <si>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</si>
  <si>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</si>
  <si>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</si>
  <si>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</si>
  <si>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</si>
  <si>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</si>
  <si>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</si>
  <si>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</si>
  <si>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صندوق سرمایه‌گذاری بخشی صنایع مفید-خودران</t>
  </si>
  <si>
    <t xml:space="preserve">از ابتدای سال مالی 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</si>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</sst>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0" formatCode="_(* #,##0_);_(* \(#,##0\);_(* &quot;-&quot;??_);_(@_)"/>
  </numFmts>
  <fonts count="5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1" fillId="0" borderId="0" xfId="2" applyFont="1" applyAlignment="1">
      <alignment horizontal="center" vertical="center"/>
    </xf>
    <xf numFmtId="10" fontId="1" fillId="0" borderId="0" xfId="2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70" fontId="1" fillId="0" borderId="0" xfId="1" applyNumberFormat="1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9" fontId="1" fillId="0" borderId="0" xfId="2" applyNumberFormat="1" applyFont="1" applyAlignment="1">
      <alignment horizontal="center" vertical="center"/>
    </xf>
    <xf numFmtId="9" fontId="1" fillId="0" borderId="2" xfId="2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7"/>
  <sheetViews>
    <sheetView rightToLeft="1" tabSelected="1" workbookViewId="0">
      <selection activeCell="G17" sqref="G17"/>
    </sheetView>
  </sheetViews>
  <sheetFormatPr defaultRowHeight="22.5"/>
  <cols>
    <col min="1" max="1" width="40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1.85546875" style="1" bestFit="1" customWidth="1"/>
    <col min="6" max="6" width="1" style="1" customWidth="1"/>
    <col min="7" max="7" width="22" style="1" bestFit="1" customWidth="1"/>
    <col min="8" max="8" width="1" style="1" customWidth="1"/>
    <col min="9" max="9" width="14" style="1" bestFit="1" customWidth="1"/>
    <col min="10" max="10" width="1" style="1" customWidth="1"/>
    <col min="11" max="11" width="20.140625" style="1" bestFit="1" customWidth="1"/>
    <col min="12" max="12" width="1" style="1" customWidth="1"/>
    <col min="13" max="13" width="13.855468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0.85546875" style="1" bestFit="1" customWidth="1"/>
    <col min="20" max="20" width="1" style="1" customWidth="1"/>
    <col min="21" max="21" width="21.85546875" style="1" bestFit="1" customWidth="1"/>
    <col min="22" max="22" width="1" style="1" customWidth="1"/>
    <col min="23" max="23" width="22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6" t="s">
        <v>91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  <c r="N2" s="6" t="s">
        <v>0</v>
      </c>
      <c r="O2" s="6" t="s">
        <v>0</v>
      </c>
      <c r="P2" s="6" t="s">
        <v>0</v>
      </c>
      <c r="Q2" s="6" t="s">
        <v>0</v>
      </c>
      <c r="R2" s="6" t="s">
        <v>0</v>
      </c>
      <c r="S2" s="6" t="s">
        <v>0</v>
      </c>
      <c r="T2" s="6" t="s">
        <v>0</v>
      </c>
      <c r="U2" s="6" t="s">
        <v>0</v>
      </c>
      <c r="V2" s="6" t="s">
        <v>0</v>
      </c>
      <c r="W2" s="6" t="s">
        <v>0</v>
      </c>
      <c r="X2" s="6" t="s">
        <v>0</v>
      </c>
      <c r="Y2" s="6" t="s">
        <v>0</v>
      </c>
    </row>
    <row r="3" spans="1:25" ht="24">
      <c r="A3" s="6" t="s">
        <v>1</v>
      </c>
      <c r="B3" s="6" t="s">
        <v>1</v>
      </c>
      <c r="C3" s="6" t="s">
        <v>1</v>
      </c>
      <c r="D3" s="6" t="s">
        <v>1</v>
      </c>
      <c r="E3" s="6" t="s">
        <v>1</v>
      </c>
      <c r="F3" s="6" t="s">
        <v>1</v>
      </c>
      <c r="G3" s="6" t="s">
        <v>1</v>
      </c>
      <c r="H3" s="6" t="s">
        <v>1</v>
      </c>
      <c r="I3" s="6" t="s">
        <v>1</v>
      </c>
      <c r="J3" s="6" t="s">
        <v>1</v>
      </c>
      <c r="K3" s="6" t="s">
        <v>1</v>
      </c>
      <c r="L3" s="6" t="s">
        <v>1</v>
      </c>
      <c r="M3" s="6" t="s">
        <v>1</v>
      </c>
      <c r="N3" s="6" t="s">
        <v>1</v>
      </c>
      <c r="O3" s="6" t="s">
        <v>1</v>
      </c>
      <c r="P3" s="6" t="s">
        <v>1</v>
      </c>
      <c r="Q3" s="6" t="s">
        <v>1</v>
      </c>
      <c r="R3" s="6" t="s">
        <v>1</v>
      </c>
      <c r="S3" s="6" t="s">
        <v>1</v>
      </c>
      <c r="T3" s="6" t="s">
        <v>1</v>
      </c>
      <c r="U3" s="6" t="s">
        <v>1</v>
      </c>
      <c r="V3" s="6" t="s">
        <v>1</v>
      </c>
      <c r="W3" s="6" t="s">
        <v>1</v>
      </c>
      <c r="X3" s="6" t="s">
        <v>1</v>
      </c>
      <c r="Y3" s="6" t="s">
        <v>1</v>
      </c>
    </row>
    <row r="4" spans="1:25" ht="24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6" t="s">
        <v>2</v>
      </c>
      <c r="P4" s="6" t="s">
        <v>2</v>
      </c>
      <c r="Q4" s="6" t="s">
        <v>2</v>
      </c>
      <c r="R4" s="6" t="s">
        <v>2</v>
      </c>
      <c r="S4" s="6" t="s">
        <v>2</v>
      </c>
      <c r="T4" s="6" t="s">
        <v>2</v>
      </c>
      <c r="U4" s="6" t="s">
        <v>2</v>
      </c>
      <c r="V4" s="6" t="s">
        <v>2</v>
      </c>
      <c r="W4" s="6" t="s">
        <v>2</v>
      </c>
      <c r="X4" s="6" t="s">
        <v>2</v>
      </c>
      <c r="Y4" s="6" t="s">
        <v>2</v>
      </c>
    </row>
    <row r="5" spans="1:25">
      <c r="Y5" s="3"/>
    </row>
    <row r="6" spans="1:25" ht="24.75" thickBot="1">
      <c r="A6" s="5" t="s">
        <v>3</v>
      </c>
      <c r="C6" s="5" t="s">
        <v>59</v>
      </c>
      <c r="D6" s="5" t="s">
        <v>4</v>
      </c>
      <c r="E6" s="5" t="s">
        <v>4</v>
      </c>
      <c r="F6" s="5" t="s">
        <v>4</v>
      </c>
      <c r="G6" s="5" t="s">
        <v>4</v>
      </c>
      <c r="I6" s="5" t="s">
        <v>5</v>
      </c>
      <c r="J6" s="5" t="s">
        <v>5</v>
      </c>
      <c r="K6" s="5" t="s">
        <v>5</v>
      </c>
      <c r="L6" s="5" t="s">
        <v>5</v>
      </c>
      <c r="M6" s="5" t="s">
        <v>5</v>
      </c>
      <c r="N6" s="5" t="s">
        <v>5</v>
      </c>
      <c r="O6" s="5" t="s">
        <v>5</v>
      </c>
      <c r="Q6" s="5" t="s">
        <v>6</v>
      </c>
      <c r="R6" s="5" t="s">
        <v>6</v>
      </c>
      <c r="S6" s="5" t="s">
        <v>6</v>
      </c>
      <c r="T6" s="5" t="s">
        <v>6</v>
      </c>
      <c r="U6" s="5" t="s">
        <v>6</v>
      </c>
      <c r="V6" s="5" t="s">
        <v>6</v>
      </c>
      <c r="W6" s="5" t="s">
        <v>6</v>
      </c>
      <c r="X6" s="5" t="s">
        <v>6</v>
      </c>
      <c r="Y6" s="5" t="s">
        <v>6</v>
      </c>
    </row>
    <row r="7" spans="1:25" ht="24">
      <c r="A7" s="5" t="s">
        <v>3</v>
      </c>
      <c r="C7" s="5" t="s">
        <v>7</v>
      </c>
      <c r="E7" s="5" t="s">
        <v>8</v>
      </c>
      <c r="G7" s="5" t="s">
        <v>9</v>
      </c>
      <c r="I7" s="5" t="s">
        <v>10</v>
      </c>
      <c r="J7" s="5" t="s">
        <v>10</v>
      </c>
      <c r="K7" s="5" t="s">
        <v>10</v>
      </c>
      <c r="M7" s="5" t="s">
        <v>11</v>
      </c>
      <c r="N7" s="5" t="s">
        <v>11</v>
      </c>
      <c r="O7" s="5" t="s">
        <v>11</v>
      </c>
      <c r="Q7" s="5" t="s">
        <v>7</v>
      </c>
      <c r="S7" s="5" t="s">
        <v>12</v>
      </c>
      <c r="U7" s="5" t="s">
        <v>8</v>
      </c>
      <c r="W7" s="5" t="s">
        <v>9</v>
      </c>
      <c r="Y7" s="5" t="s">
        <v>13</v>
      </c>
    </row>
    <row r="8" spans="1:25" ht="24.75" thickBot="1">
      <c r="A8" s="5" t="s">
        <v>3</v>
      </c>
      <c r="C8" s="5" t="s">
        <v>7</v>
      </c>
      <c r="E8" s="5" t="s">
        <v>8</v>
      </c>
      <c r="G8" s="5" t="s">
        <v>9</v>
      </c>
      <c r="I8" s="5" t="s">
        <v>7</v>
      </c>
      <c r="K8" s="5" t="s">
        <v>8</v>
      </c>
      <c r="M8" s="5" t="s">
        <v>7</v>
      </c>
      <c r="O8" s="5" t="s">
        <v>14</v>
      </c>
      <c r="Q8" s="5" t="s">
        <v>7</v>
      </c>
      <c r="S8" s="5" t="s">
        <v>12</v>
      </c>
      <c r="U8" s="5" t="s">
        <v>8</v>
      </c>
      <c r="W8" s="5" t="s">
        <v>9</v>
      </c>
      <c r="Y8" s="5" t="s">
        <v>13</v>
      </c>
    </row>
    <row r="9" spans="1:25" ht="24">
      <c r="A9" s="2" t="s">
        <v>15</v>
      </c>
      <c r="C9" s="3">
        <v>572500</v>
      </c>
      <c r="E9" s="3">
        <v>7449372398</v>
      </c>
      <c r="G9" s="3">
        <v>9156716426</v>
      </c>
      <c r="I9" s="3">
        <v>0</v>
      </c>
      <c r="K9" s="3">
        <v>0</v>
      </c>
      <c r="M9" s="3">
        <v>-597078</v>
      </c>
      <c r="O9" s="3">
        <v>8654247039</v>
      </c>
      <c r="Q9" s="3">
        <v>547922</v>
      </c>
      <c r="S9" s="3">
        <v>12900</v>
      </c>
      <c r="U9" s="3">
        <v>7129563359</v>
      </c>
      <c r="W9" s="3">
        <v>7026138046.8900003</v>
      </c>
      <c r="Y9" s="8">
        <v>1.0871301499403487E-3</v>
      </c>
    </row>
    <row r="10" spans="1:25" ht="24">
      <c r="A10" s="2" t="s">
        <v>16</v>
      </c>
      <c r="C10" s="3">
        <v>10761439</v>
      </c>
      <c r="E10" s="3">
        <v>67962101687</v>
      </c>
      <c r="G10" s="3">
        <v>65147217387.115501</v>
      </c>
      <c r="I10" s="3">
        <v>0</v>
      </c>
      <c r="K10" s="3">
        <v>0</v>
      </c>
      <c r="M10" s="3">
        <v>0</v>
      </c>
      <c r="O10" s="3">
        <v>0</v>
      </c>
      <c r="Q10" s="3">
        <v>10761439</v>
      </c>
      <c r="S10" s="3">
        <v>5550</v>
      </c>
      <c r="U10" s="3">
        <v>67962101687</v>
      </c>
      <c r="W10" s="3">
        <v>59370616830.622498</v>
      </c>
      <c r="Y10" s="8">
        <v>9.1862111370975327E-3</v>
      </c>
    </row>
    <row r="11" spans="1:25" ht="24">
      <c r="A11" s="2" t="s">
        <v>17</v>
      </c>
      <c r="C11" s="3">
        <v>274676069</v>
      </c>
      <c r="E11" s="3">
        <v>807107116405</v>
      </c>
      <c r="G11" s="3">
        <v>665402735951.08997</v>
      </c>
      <c r="I11" s="3">
        <v>17182831</v>
      </c>
      <c r="K11" s="3">
        <v>45500698527</v>
      </c>
      <c r="M11" s="3">
        <v>0</v>
      </c>
      <c r="O11" s="3">
        <v>0</v>
      </c>
      <c r="Q11" s="3">
        <v>291858900</v>
      </c>
      <c r="S11" s="3">
        <v>2137</v>
      </c>
      <c r="U11" s="3">
        <v>852607814932</v>
      </c>
      <c r="W11" s="3">
        <v>619991439607.66504</v>
      </c>
      <c r="Y11" s="8">
        <v>9.5929140902768509E-2</v>
      </c>
    </row>
    <row r="12" spans="1:25" ht="24">
      <c r="A12" s="2" t="s">
        <v>18</v>
      </c>
      <c r="C12" s="3">
        <v>530125125</v>
      </c>
      <c r="E12" s="3">
        <v>1458685476989</v>
      </c>
      <c r="G12" s="3">
        <v>1546659534285.8401</v>
      </c>
      <c r="I12" s="3">
        <v>0</v>
      </c>
      <c r="K12" s="3">
        <v>0</v>
      </c>
      <c r="M12" s="3">
        <v>0</v>
      </c>
      <c r="O12" s="3">
        <v>0</v>
      </c>
      <c r="Q12" s="3">
        <v>530125125</v>
      </c>
      <c r="S12" s="3">
        <v>2800</v>
      </c>
      <c r="U12" s="3">
        <v>1458685476989</v>
      </c>
      <c r="W12" s="3">
        <v>1475518465417.5</v>
      </c>
      <c r="Y12" s="8">
        <v>0.22830189214103169</v>
      </c>
    </row>
    <row r="13" spans="1:25" ht="24">
      <c r="A13" s="2" t="s">
        <v>19</v>
      </c>
      <c r="C13" s="3">
        <v>30077284</v>
      </c>
      <c r="E13" s="3">
        <v>101518609371</v>
      </c>
      <c r="G13" s="3">
        <v>91458973606.051804</v>
      </c>
      <c r="I13" s="3">
        <v>4126864</v>
      </c>
      <c r="K13" s="3">
        <v>13740079352</v>
      </c>
      <c r="M13" s="3">
        <v>0</v>
      </c>
      <c r="O13" s="3">
        <v>0</v>
      </c>
      <c r="Q13" s="3">
        <v>34204148</v>
      </c>
      <c r="S13" s="3">
        <v>2872</v>
      </c>
      <c r="U13" s="3">
        <v>115258688723</v>
      </c>
      <c r="W13" s="3">
        <v>97649818893.316803</v>
      </c>
      <c r="Y13" s="8">
        <v>1.5109020282077782E-2</v>
      </c>
    </row>
    <row r="14" spans="1:25" ht="24">
      <c r="A14" s="2" t="s">
        <v>20</v>
      </c>
      <c r="C14" s="3">
        <v>82944834</v>
      </c>
      <c r="E14" s="3">
        <v>314155381767</v>
      </c>
      <c r="G14" s="3">
        <v>291053132199.08099</v>
      </c>
      <c r="I14" s="3">
        <v>0</v>
      </c>
      <c r="K14" s="3">
        <v>0</v>
      </c>
      <c r="M14" s="3">
        <v>0</v>
      </c>
      <c r="O14" s="3">
        <v>0</v>
      </c>
      <c r="Q14" s="3">
        <v>82944834</v>
      </c>
      <c r="S14" s="3">
        <v>3203</v>
      </c>
      <c r="U14" s="3">
        <v>314155381767</v>
      </c>
      <c r="W14" s="3">
        <v>264091553097.353</v>
      </c>
      <c r="Y14" s="8">
        <v>4.0861976778806056E-2</v>
      </c>
    </row>
    <row r="15" spans="1:25" ht="24">
      <c r="A15" s="2" t="s">
        <v>21</v>
      </c>
      <c r="C15" s="3">
        <v>274802685</v>
      </c>
      <c r="E15" s="3">
        <v>302564473688</v>
      </c>
      <c r="G15" s="3">
        <v>276445620332.54102</v>
      </c>
      <c r="I15" s="3">
        <v>0</v>
      </c>
      <c r="K15" s="3">
        <v>0</v>
      </c>
      <c r="M15" s="3">
        <v>0</v>
      </c>
      <c r="O15" s="3">
        <v>0</v>
      </c>
      <c r="Q15" s="3">
        <v>274802685</v>
      </c>
      <c r="S15" s="3">
        <v>957</v>
      </c>
      <c r="U15" s="3">
        <v>302564473688</v>
      </c>
      <c r="W15" s="3">
        <v>261421401836.207</v>
      </c>
      <c r="Y15" s="8">
        <v>4.0448833467143126E-2</v>
      </c>
    </row>
    <row r="16" spans="1:25" ht="24">
      <c r="A16" s="2" t="s">
        <v>22</v>
      </c>
      <c r="C16" s="3">
        <v>4792220</v>
      </c>
      <c r="E16" s="3">
        <v>50156129058</v>
      </c>
      <c r="G16" s="3">
        <v>46065039833.970001</v>
      </c>
      <c r="I16" s="3">
        <v>1014116</v>
      </c>
      <c r="K16" s="3">
        <v>10359212565</v>
      </c>
      <c r="M16" s="3">
        <v>0</v>
      </c>
      <c r="O16" s="3">
        <v>0</v>
      </c>
      <c r="Q16" s="3">
        <v>5806336</v>
      </c>
      <c r="S16" s="3">
        <v>10550</v>
      </c>
      <c r="U16" s="3">
        <v>60515341623</v>
      </c>
      <c r="W16" s="3">
        <v>60892366573.440002</v>
      </c>
      <c r="Y16" s="8">
        <v>9.4216662356225531E-3</v>
      </c>
    </row>
    <row r="17" spans="1:25" ht="24">
      <c r="A17" s="2" t="s">
        <v>23</v>
      </c>
      <c r="C17" s="3">
        <v>10772862</v>
      </c>
      <c r="E17" s="3">
        <v>52135277418</v>
      </c>
      <c r="G17" s="3">
        <v>48210853146.892197</v>
      </c>
      <c r="I17" s="3">
        <v>0</v>
      </c>
      <c r="K17" s="3">
        <v>0</v>
      </c>
      <c r="M17" s="3">
        <v>0</v>
      </c>
      <c r="O17" s="3">
        <v>0</v>
      </c>
      <c r="Q17" s="3">
        <v>10772862</v>
      </c>
      <c r="S17" s="3">
        <v>4118</v>
      </c>
      <c r="U17" s="3">
        <v>52135277418</v>
      </c>
      <c r="W17" s="3">
        <v>44098687973.989799</v>
      </c>
      <c r="Y17" s="8">
        <v>6.8232381643222127E-3</v>
      </c>
    </row>
    <row r="18" spans="1:25" ht="24">
      <c r="A18" s="2" t="s">
        <v>24</v>
      </c>
      <c r="C18" s="3">
        <v>3980176</v>
      </c>
      <c r="E18" s="3">
        <v>83624231018</v>
      </c>
      <c r="G18" s="3">
        <v>75371209800.839996</v>
      </c>
      <c r="I18" s="3">
        <v>0</v>
      </c>
      <c r="K18" s="3">
        <v>0</v>
      </c>
      <c r="M18" s="3">
        <v>0</v>
      </c>
      <c r="O18" s="3">
        <v>0</v>
      </c>
      <c r="Q18" s="3">
        <v>3980176</v>
      </c>
      <c r="S18" s="3">
        <v>16760</v>
      </c>
      <c r="U18" s="3">
        <v>83624231018</v>
      </c>
      <c r="W18" s="3">
        <v>66310838648.928001</v>
      </c>
      <c r="Y18" s="8">
        <v>1.0260047764787103E-2</v>
      </c>
    </row>
    <row r="19" spans="1:25" ht="24">
      <c r="A19" s="2" t="s">
        <v>25</v>
      </c>
      <c r="C19" s="3">
        <v>24757016</v>
      </c>
      <c r="E19" s="3">
        <v>87157519644</v>
      </c>
      <c r="G19" s="3">
        <v>84312872471.944794</v>
      </c>
      <c r="I19" s="3">
        <v>1765035</v>
      </c>
      <c r="K19" s="3">
        <v>7028428960</v>
      </c>
      <c r="M19" s="3">
        <v>0</v>
      </c>
      <c r="O19" s="3">
        <v>0</v>
      </c>
      <c r="Q19" s="3">
        <v>26522051</v>
      </c>
      <c r="S19" s="3">
        <v>3170</v>
      </c>
      <c r="U19" s="3">
        <v>94185948604</v>
      </c>
      <c r="W19" s="3">
        <v>83574656005.063507</v>
      </c>
      <c r="Y19" s="8">
        <v>1.2931218787284409E-2</v>
      </c>
    </row>
    <row r="20" spans="1:25" ht="24">
      <c r="A20" s="2" t="s">
        <v>26</v>
      </c>
      <c r="C20" s="3">
        <v>17310091</v>
      </c>
      <c r="E20" s="3">
        <v>74797430969</v>
      </c>
      <c r="G20" s="3">
        <v>67107674238.345001</v>
      </c>
      <c r="I20" s="3">
        <v>0</v>
      </c>
      <c r="K20" s="3">
        <v>0</v>
      </c>
      <c r="M20" s="3">
        <v>0</v>
      </c>
      <c r="O20" s="3">
        <v>0</v>
      </c>
      <c r="Q20" s="3">
        <v>17310091</v>
      </c>
      <c r="S20" s="3">
        <v>3987</v>
      </c>
      <c r="U20" s="3">
        <v>74797430969</v>
      </c>
      <c r="W20" s="3">
        <v>68604691586.7388</v>
      </c>
      <c r="Y20" s="8">
        <v>1.0614967732425252E-2</v>
      </c>
    </row>
    <row r="21" spans="1:25" ht="24">
      <c r="A21" s="2" t="s">
        <v>27</v>
      </c>
      <c r="C21" s="3">
        <v>3132573</v>
      </c>
      <c r="E21" s="3">
        <v>53228679088</v>
      </c>
      <c r="G21" s="3">
        <v>52096119009.574501</v>
      </c>
      <c r="I21" s="3">
        <v>0</v>
      </c>
      <c r="K21" s="3">
        <v>0</v>
      </c>
      <c r="M21" s="3">
        <v>0</v>
      </c>
      <c r="O21" s="3">
        <v>0</v>
      </c>
      <c r="Q21" s="3">
        <v>3132573</v>
      </c>
      <c r="S21" s="3">
        <v>15000</v>
      </c>
      <c r="U21" s="3">
        <v>53228679088</v>
      </c>
      <c r="W21" s="3">
        <v>46709012859.75</v>
      </c>
      <c r="Y21" s="8">
        <v>7.2271247468959207E-3</v>
      </c>
    </row>
    <row r="22" spans="1:25" ht="24">
      <c r="A22" s="2" t="s">
        <v>28</v>
      </c>
      <c r="C22" s="3">
        <v>84924072</v>
      </c>
      <c r="E22" s="3">
        <v>361693821450</v>
      </c>
      <c r="G22" s="3">
        <v>349578142188.19598</v>
      </c>
      <c r="I22" s="3">
        <v>0</v>
      </c>
      <c r="K22" s="3">
        <v>0</v>
      </c>
      <c r="M22" s="3">
        <v>0</v>
      </c>
      <c r="O22" s="3">
        <v>0</v>
      </c>
      <c r="Q22" s="3">
        <v>84924072</v>
      </c>
      <c r="S22" s="3">
        <v>4355</v>
      </c>
      <c r="U22" s="3">
        <v>361693821450</v>
      </c>
      <c r="W22" s="3">
        <v>367643759775.31799</v>
      </c>
      <c r="Y22" s="8">
        <v>5.6884253201669586E-2</v>
      </c>
    </row>
    <row r="23" spans="1:25" ht="24">
      <c r="A23" s="2" t="s">
        <v>29</v>
      </c>
      <c r="C23" s="3">
        <v>343765088</v>
      </c>
      <c r="E23" s="3">
        <v>840006261549</v>
      </c>
      <c r="G23" s="3">
        <v>901456530946.24304</v>
      </c>
      <c r="I23" s="3">
        <v>0</v>
      </c>
      <c r="K23" s="3">
        <v>0</v>
      </c>
      <c r="M23" s="3">
        <v>0</v>
      </c>
      <c r="O23" s="3">
        <v>0</v>
      </c>
      <c r="Q23" s="3">
        <v>343765088</v>
      </c>
      <c r="S23" s="3">
        <v>2398</v>
      </c>
      <c r="U23" s="3">
        <v>840006261549</v>
      </c>
      <c r="W23" s="3">
        <v>819443806371.90698</v>
      </c>
      <c r="Y23" s="8">
        <v>0.12678971892433813</v>
      </c>
    </row>
    <row r="24" spans="1:25" ht="24">
      <c r="A24" s="2" t="s">
        <v>30</v>
      </c>
      <c r="C24" s="3">
        <v>4908860</v>
      </c>
      <c r="E24" s="3">
        <v>114267200830</v>
      </c>
      <c r="G24" s="3">
        <v>111500054666.55</v>
      </c>
      <c r="I24" s="3">
        <v>0</v>
      </c>
      <c r="K24" s="3">
        <v>0</v>
      </c>
      <c r="M24" s="3">
        <v>0</v>
      </c>
      <c r="O24" s="3">
        <v>0</v>
      </c>
      <c r="Q24" s="3">
        <v>4908860</v>
      </c>
      <c r="S24" s="3">
        <v>20750</v>
      </c>
      <c r="U24" s="3">
        <v>114267200830</v>
      </c>
      <c r="W24" s="3">
        <v>101252784872.25</v>
      </c>
      <c r="Y24" s="8">
        <v>1.5666494803467435E-2</v>
      </c>
    </row>
    <row r="25" spans="1:25" ht="24">
      <c r="A25" s="2" t="s">
        <v>31</v>
      </c>
      <c r="C25" s="3">
        <v>28742211</v>
      </c>
      <c r="E25" s="3">
        <v>193692828496</v>
      </c>
      <c r="G25" s="3">
        <v>192855565200.71201</v>
      </c>
      <c r="I25" s="3">
        <v>1326152</v>
      </c>
      <c r="K25" s="3">
        <v>10332841418</v>
      </c>
      <c r="M25" s="3">
        <v>0</v>
      </c>
      <c r="O25" s="3">
        <v>0</v>
      </c>
      <c r="Q25" s="3">
        <v>30068363</v>
      </c>
      <c r="S25" s="3">
        <v>6480</v>
      </c>
      <c r="U25" s="3">
        <v>204025669914</v>
      </c>
      <c r="W25" s="3">
        <v>193683676436.172</v>
      </c>
      <c r="Y25" s="8">
        <v>2.9968008427937756E-2</v>
      </c>
    </row>
    <row r="26" spans="1:25" ht="24">
      <c r="A26" s="2" t="s">
        <v>32</v>
      </c>
      <c r="C26" s="3">
        <v>42441177</v>
      </c>
      <c r="E26" s="3">
        <v>204462667437</v>
      </c>
      <c r="G26" s="3">
        <v>194911572225.44699</v>
      </c>
      <c r="I26" s="3">
        <v>1994983</v>
      </c>
      <c r="K26" s="3">
        <v>10311005999</v>
      </c>
      <c r="M26" s="3">
        <v>0</v>
      </c>
      <c r="O26" s="3">
        <v>0</v>
      </c>
      <c r="Q26" s="3">
        <v>44436160</v>
      </c>
      <c r="S26" s="3">
        <v>4238</v>
      </c>
      <c r="U26" s="3">
        <v>214773673436</v>
      </c>
      <c r="W26" s="3">
        <v>187199939425.82401</v>
      </c>
      <c r="Y26" s="8">
        <v>2.8964802122967221E-2</v>
      </c>
    </row>
    <row r="27" spans="1:25" ht="24">
      <c r="A27" s="2" t="s">
        <v>33</v>
      </c>
      <c r="C27" s="3">
        <v>57649329</v>
      </c>
      <c r="E27" s="3">
        <v>99291665600</v>
      </c>
      <c r="G27" s="3">
        <v>107162809970.882</v>
      </c>
      <c r="I27" s="3">
        <v>0</v>
      </c>
      <c r="K27" s="3">
        <v>0</v>
      </c>
      <c r="M27" s="3">
        <v>0</v>
      </c>
      <c r="O27" s="3">
        <v>0</v>
      </c>
      <c r="Q27" s="3">
        <v>57649329</v>
      </c>
      <c r="S27" s="3">
        <v>1800</v>
      </c>
      <c r="U27" s="3">
        <v>99291665600</v>
      </c>
      <c r="W27" s="3">
        <v>103151367886.41</v>
      </c>
      <c r="Y27" s="8">
        <v>1.5960256016680652E-2</v>
      </c>
    </row>
    <row r="28" spans="1:25" ht="24">
      <c r="A28" s="2" t="s">
        <v>34</v>
      </c>
      <c r="C28" s="3">
        <v>16112792</v>
      </c>
      <c r="E28" s="3">
        <v>116201581390</v>
      </c>
      <c r="G28" s="3">
        <v>119646399030.37199</v>
      </c>
      <c r="I28" s="3">
        <v>0</v>
      </c>
      <c r="K28" s="3">
        <v>0</v>
      </c>
      <c r="M28" s="3">
        <v>0</v>
      </c>
      <c r="O28" s="3">
        <v>0</v>
      </c>
      <c r="Q28" s="3">
        <v>16112792</v>
      </c>
      <c r="S28" s="3">
        <v>6680</v>
      </c>
      <c r="U28" s="3">
        <v>116201581390</v>
      </c>
      <c r="W28" s="3">
        <v>106993031529.168</v>
      </c>
      <c r="Y28" s="8">
        <v>1.6554663405789736E-2</v>
      </c>
    </row>
    <row r="29" spans="1:25" ht="24">
      <c r="A29" s="2" t="s">
        <v>35</v>
      </c>
      <c r="C29" s="3">
        <v>20263713</v>
      </c>
      <c r="E29" s="3">
        <v>90668925510</v>
      </c>
      <c r="G29" s="3">
        <v>80209999040.262299</v>
      </c>
      <c r="I29" s="3">
        <v>0</v>
      </c>
      <c r="K29" s="3">
        <v>0</v>
      </c>
      <c r="M29" s="3">
        <v>0</v>
      </c>
      <c r="O29" s="3">
        <v>0</v>
      </c>
      <c r="Q29" s="3">
        <v>20263713</v>
      </c>
      <c r="S29" s="3">
        <v>3720</v>
      </c>
      <c r="U29" s="3">
        <v>90668925510</v>
      </c>
      <c r="W29" s="3">
        <v>74932495336.457993</v>
      </c>
      <c r="Y29" s="8">
        <v>1.1594047020836083E-2</v>
      </c>
    </row>
    <row r="30" spans="1:25" ht="24">
      <c r="A30" s="2" t="s">
        <v>36</v>
      </c>
      <c r="C30" s="3">
        <v>318251460</v>
      </c>
      <c r="E30" s="3">
        <v>605707215733</v>
      </c>
      <c r="G30" s="3">
        <v>545084599349.79901</v>
      </c>
      <c r="I30" s="3">
        <v>0</v>
      </c>
      <c r="K30" s="3">
        <v>0</v>
      </c>
      <c r="M30" s="3">
        <v>0</v>
      </c>
      <c r="O30" s="3">
        <v>0</v>
      </c>
      <c r="Q30" s="3">
        <v>318251460</v>
      </c>
      <c r="S30" s="3">
        <v>1566</v>
      </c>
      <c r="U30" s="3">
        <v>605707215733</v>
      </c>
      <c r="W30" s="3">
        <v>495416414731.15802</v>
      </c>
      <c r="Y30" s="8">
        <v>7.6654076198799992E-2</v>
      </c>
    </row>
    <row r="31" spans="1:25" ht="24">
      <c r="A31" s="2" t="s">
        <v>37</v>
      </c>
      <c r="C31" s="3">
        <v>82090066</v>
      </c>
      <c r="E31" s="3">
        <v>365408605483</v>
      </c>
      <c r="G31" s="3">
        <v>365901709401.133</v>
      </c>
      <c r="I31" s="3">
        <v>0</v>
      </c>
      <c r="K31" s="3">
        <v>0</v>
      </c>
      <c r="M31" s="3">
        <v>0</v>
      </c>
      <c r="O31" s="3">
        <v>0</v>
      </c>
      <c r="Q31" s="3">
        <v>82090066</v>
      </c>
      <c r="S31" s="3">
        <v>4100</v>
      </c>
      <c r="U31" s="3">
        <v>365408605483</v>
      </c>
      <c r="W31" s="3">
        <v>334566683439.92999</v>
      </c>
      <c r="Y31" s="8">
        <v>5.1766351060251313E-2</v>
      </c>
    </row>
    <row r="32" spans="1:25" ht="24">
      <c r="A32" s="2" t="s">
        <v>38</v>
      </c>
      <c r="C32" s="3">
        <v>2430518</v>
      </c>
      <c r="E32" s="3">
        <v>39436050692</v>
      </c>
      <c r="G32" s="3">
        <v>48441931178.894997</v>
      </c>
      <c r="I32" s="3">
        <v>900000</v>
      </c>
      <c r="K32" s="3">
        <v>15482280729</v>
      </c>
      <c r="M32" s="3">
        <v>0</v>
      </c>
      <c r="O32" s="3">
        <v>0</v>
      </c>
      <c r="Q32" s="3">
        <v>3330518</v>
      </c>
      <c r="S32" s="3">
        <v>13640</v>
      </c>
      <c r="U32" s="3">
        <v>54918331421</v>
      </c>
      <c r="W32" s="3">
        <v>45157967340.155998</v>
      </c>
      <c r="Y32" s="8">
        <v>6.9871368136917196E-3</v>
      </c>
    </row>
    <row r="33" spans="1:25" ht="24">
      <c r="A33" s="2" t="s">
        <v>39</v>
      </c>
      <c r="C33" s="3">
        <v>21063561</v>
      </c>
      <c r="E33" s="3">
        <v>83369348885</v>
      </c>
      <c r="G33" s="3">
        <v>78204299553.006699</v>
      </c>
      <c r="I33" s="3">
        <v>1271072</v>
      </c>
      <c r="K33" s="3">
        <v>5139523187</v>
      </c>
      <c r="M33" s="3">
        <v>0</v>
      </c>
      <c r="O33" s="3">
        <v>0</v>
      </c>
      <c r="Q33" s="3">
        <v>22334633</v>
      </c>
      <c r="S33" s="3">
        <v>3222</v>
      </c>
      <c r="U33" s="3">
        <v>88508872072</v>
      </c>
      <c r="W33" s="3">
        <v>71534012510.220306</v>
      </c>
      <c r="Y33" s="8">
        <v>1.1068211473654822E-2</v>
      </c>
    </row>
    <row r="34" spans="1:25" ht="24.75" thickBot="1">
      <c r="A34" s="2" t="s">
        <v>40</v>
      </c>
      <c r="C34" s="3">
        <v>0</v>
      </c>
      <c r="E34" s="3">
        <v>0</v>
      </c>
      <c r="G34" s="3">
        <v>0</v>
      </c>
      <c r="I34" s="3">
        <v>625000</v>
      </c>
      <c r="K34" s="3">
        <v>5630733067</v>
      </c>
      <c r="M34" s="3">
        <v>0</v>
      </c>
      <c r="O34" s="3">
        <v>0</v>
      </c>
      <c r="Q34" s="3">
        <v>625000</v>
      </c>
      <c r="S34" s="3">
        <v>9350</v>
      </c>
      <c r="U34" s="3">
        <v>5630733067</v>
      </c>
      <c r="W34" s="3">
        <v>5808979688</v>
      </c>
      <c r="Y34" s="8">
        <v>8.9880342758297477E-4</v>
      </c>
    </row>
    <row r="35" spans="1:25" ht="23.25" thickBot="1">
      <c r="A35" s="1" t="s">
        <v>41</v>
      </c>
      <c r="C35" s="1" t="s">
        <v>41</v>
      </c>
      <c r="E35" s="4">
        <f>SUM(E9:E34)</f>
        <v>6574747972555</v>
      </c>
      <c r="G35" s="4">
        <f>SUM(G9:G34)</f>
        <v>6413441311440.7832</v>
      </c>
      <c r="I35" s="1" t="s">
        <v>41</v>
      </c>
      <c r="K35" s="4">
        <f>SUM(K9:K34)</f>
        <v>123524803804</v>
      </c>
      <c r="M35" s="1" t="s">
        <v>41</v>
      </c>
      <c r="O35" s="4">
        <f>SUM(O9:O34)</f>
        <v>8654247039</v>
      </c>
      <c r="Q35" s="1" t="s">
        <v>41</v>
      </c>
      <c r="S35" s="1" t="s">
        <v>41</v>
      </c>
      <c r="U35" s="4">
        <f>SUM(U9:U34)</f>
        <v>6697952967320</v>
      </c>
      <c r="W35" s="4">
        <f>SUM(W9:W34)</f>
        <v>6062044606720.4365</v>
      </c>
      <c r="Y35" s="9">
        <f>SUM(Y9:Y34)</f>
        <v>0.9379592911878698</v>
      </c>
    </row>
    <row r="36" spans="1:25" ht="23.25" thickTop="1">
      <c r="G36" s="3"/>
      <c r="W36" s="3"/>
    </row>
    <row r="37" spans="1:25">
      <c r="G37" s="3"/>
      <c r="W37" s="3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8"/>
  <sheetViews>
    <sheetView rightToLeft="1" workbookViewId="0">
      <selection activeCell="C11" sqref="C11"/>
    </sheetView>
  </sheetViews>
  <sheetFormatPr defaultRowHeight="22.5"/>
  <cols>
    <col min="1" max="1" width="42" style="1" bestFit="1" customWidth="1"/>
    <col min="2" max="2" width="1" style="1" customWidth="1"/>
    <col min="3" max="3" width="13.42578125" style="1" customWidth="1"/>
    <col min="4" max="4" width="1" style="1" customWidth="1"/>
    <col min="5" max="5" width="17.855468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>
      <c r="A2" s="6" t="s">
        <v>91</v>
      </c>
      <c r="B2" s="6" t="s">
        <v>0</v>
      </c>
      <c r="C2" s="6" t="s">
        <v>0</v>
      </c>
      <c r="D2" s="6" t="s">
        <v>0</v>
      </c>
      <c r="E2" s="6" t="s">
        <v>0</v>
      </c>
    </row>
    <row r="3" spans="1:5" ht="24">
      <c r="A3" s="6" t="s">
        <v>60</v>
      </c>
      <c r="B3" s="6" t="s">
        <v>60</v>
      </c>
      <c r="C3" s="6" t="s">
        <v>60</v>
      </c>
      <c r="D3" s="6" t="s">
        <v>60</v>
      </c>
      <c r="E3" s="6" t="s">
        <v>60</v>
      </c>
    </row>
    <row r="4" spans="1:5" ht="24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</row>
    <row r="5" spans="1:5" ht="24">
      <c r="E5" s="2" t="s">
        <v>92</v>
      </c>
    </row>
    <row r="6" spans="1:5" ht="24">
      <c r="A6" s="5" t="s">
        <v>87</v>
      </c>
      <c r="C6" s="5" t="s">
        <v>62</v>
      </c>
      <c r="E6" s="5" t="s">
        <v>93</v>
      </c>
    </row>
    <row r="7" spans="1:5" ht="24">
      <c r="A7" s="5" t="s">
        <v>87</v>
      </c>
      <c r="C7" s="5" t="s">
        <v>50</v>
      </c>
      <c r="E7" s="5" t="s">
        <v>50</v>
      </c>
    </row>
    <row r="8" spans="1:5" ht="24">
      <c r="A8" s="2" t="s">
        <v>87</v>
      </c>
      <c r="C8" s="3">
        <v>0</v>
      </c>
      <c r="E8" s="3">
        <v>500000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P15" sqref="P15"/>
    </sheetView>
  </sheetViews>
  <sheetFormatPr defaultRowHeight="22.5"/>
  <cols>
    <col min="1" max="1" width="26.7109375" style="1" bestFit="1" customWidth="1"/>
    <col min="2" max="2" width="1" style="1" customWidth="1"/>
    <col min="3" max="3" width="28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23.28515625" style="1" bestFit="1" customWidth="1"/>
    <col min="14" max="14" width="1" style="1" customWidth="1"/>
    <col min="15" max="15" width="23.28515625" style="1" bestFit="1" customWidth="1"/>
    <col min="16" max="16" width="1" style="1" customWidth="1"/>
    <col min="17" max="17" width="20.5703125" style="1" bestFit="1" customWidth="1"/>
    <col min="18" max="18" width="1" style="1" customWidth="1"/>
    <col min="19" max="19" width="20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6" t="s">
        <v>91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  <c r="N2" s="6" t="s">
        <v>0</v>
      </c>
      <c r="O2" s="6" t="s">
        <v>0</v>
      </c>
      <c r="P2" s="6" t="s">
        <v>0</v>
      </c>
      <c r="Q2" s="6" t="s">
        <v>0</v>
      </c>
      <c r="R2" s="6" t="s">
        <v>0</v>
      </c>
      <c r="S2" s="6" t="s">
        <v>0</v>
      </c>
    </row>
    <row r="3" spans="1:19" ht="24">
      <c r="A3" s="6" t="s">
        <v>1</v>
      </c>
      <c r="B3" s="6" t="s">
        <v>1</v>
      </c>
      <c r="C3" s="6" t="s">
        <v>1</v>
      </c>
      <c r="D3" s="6" t="s">
        <v>1</v>
      </c>
      <c r="E3" s="6" t="s">
        <v>1</v>
      </c>
      <c r="F3" s="6" t="s">
        <v>1</v>
      </c>
      <c r="G3" s="6" t="s">
        <v>1</v>
      </c>
      <c r="H3" s="6" t="s">
        <v>1</v>
      </c>
      <c r="I3" s="6" t="s">
        <v>1</v>
      </c>
      <c r="J3" s="6" t="s">
        <v>1</v>
      </c>
      <c r="K3" s="6" t="s">
        <v>1</v>
      </c>
      <c r="L3" s="6" t="s">
        <v>1</v>
      </c>
      <c r="M3" s="6" t="s">
        <v>1</v>
      </c>
      <c r="N3" s="6" t="s">
        <v>1</v>
      </c>
      <c r="O3" s="6" t="s">
        <v>1</v>
      </c>
      <c r="P3" s="6" t="s">
        <v>1</v>
      </c>
      <c r="Q3" s="6" t="s">
        <v>1</v>
      </c>
      <c r="R3" s="6" t="s">
        <v>1</v>
      </c>
      <c r="S3" s="6" t="s">
        <v>1</v>
      </c>
    </row>
    <row r="4" spans="1:19" ht="24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6" t="s">
        <v>2</v>
      </c>
      <c r="P4" s="6" t="s">
        <v>2</v>
      </c>
      <c r="Q4" s="6" t="s">
        <v>2</v>
      </c>
      <c r="R4" s="6" t="s">
        <v>2</v>
      </c>
      <c r="S4" s="6" t="s">
        <v>2</v>
      </c>
    </row>
    <row r="6" spans="1:19" ht="24">
      <c r="A6" s="5" t="s">
        <v>45</v>
      </c>
      <c r="C6" s="5" t="s">
        <v>46</v>
      </c>
      <c r="D6" s="5" t="s">
        <v>46</v>
      </c>
      <c r="E6" s="5" t="s">
        <v>46</v>
      </c>
      <c r="F6" s="5" t="s">
        <v>46</v>
      </c>
      <c r="G6" s="5" t="s">
        <v>46</v>
      </c>
      <c r="H6" s="5" t="s">
        <v>46</v>
      </c>
      <c r="I6" s="5" t="s">
        <v>46</v>
      </c>
      <c r="K6" s="5" t="s">
        <v>59</v>
      </c>
      <c r="M6" s="5" t="s">
        <v>5</v>
      </c>
      <c r="N6" s="5" t="s">
        <v>5</v>
      </c>
      <c r="O6" s="5" t="s">
        <v>5</v>
      </c>
      <c r="Q6" s="5" t="s">
        <v>6</v>
      </c>
      <c r="R6" s="5" t="s">
        <v>6</v>
      </c>
      <c r="S6" s="5" t="s">
        <v>6</v>
      </c>
    </row>
    <row r="7" spans="1:19" ht="24">
      <c r="A7" s="5" t="s">
        <v>45</v>
      </c>
      <c r="C7" s="5" t="s">
        <v>47</v>
      </c>
      <c r="E7" s="5" t="s">
        <v>48</v>
      </c>
      <c r="G7" s="5" t="s">
        <v>49</v>
      </c>
      <c r="I7" s="5" t="s">
        <v>43</v>
      </c>
      <c r="K7" s="5" t="s">
        <v>50</v>
      </c>
      <c r="M7" s="5" t="s">
        <v>51</v>
      </c>
      <c r="O7" s="5" t="s">
        <v>52</v>
      </c>
      <c r="Q7" s="5" t="s">
        <v>50</v>
      </c>
      <c r="S7" s="5" t="s">
        <v>44</v>
      </c>
    </row>
    <row r="8" spans="1:19" ht="24">
      <c r="A8" s="2" t="s">
        <v>53</v>
      </c>
      <c r="C8" s="1" t="s">
        <v>56</v>
      </c>
      <c r="E8" s="1" t="s">
        <v>54</v>
      </c>
      <c r="G8" s="1" t="s">
        <v>57</v>
      </c>
      <c r="I8" s="3">
        <v>0</v>
      </c>
      <c r="K8" s="3">
        <v>314936631697</v>
      </c>
      <c r="M8" s="10">
        <v>208415277123</v>
      </c>
      <c r="N8" s="10"/>
      <c r="O8" s="10">
        <v>132257700709</v>
      </c>
      <c r="Q8" s="3">
        <v>391094208111</v>
      </c>
      <c r="S8" s="8">
        <v>6.0512660335887897E-2</v>
      </c>
    </row>
    <row r="9" spans="1:19" ht="24">
      <c r="A9" s="2" t="s">
        <v>55</v>
      </c>
      <c r="C9" s="1" t="s">
        <v>58</v>
      </c>
      <c r="E9" s="1" t="s">
        <v>54</v>
      </c>
      <c r="G9" s="1" t="s">
        <v>57</v>
      </c>
      <c r="I9" s="3">
        <v>0</v>
      </c>
      <c r="K9" s="3">
        <v>506102</v>
      </c>
      <c r="M9" s="10">
        <v>2140</v>
      </c>
      <c r="N9" s="10"/>
      <c r="O9" s="10">
        <v>0</v>
      </c>
      <c r="Q9" s="3">
        <v>508242</v>
      </c>
      <c r="S9" s="8">
        <v>7.86385348506707E-8</v>
      </c>
    </row>
    <row r="10" spans="1:19">
      <c r="A10" s="1" t="s">
        <v>41</v>
      </c>
      <c r="C10" s="1" t="s">
        <v>41</v>
      </c>
      <c r="E10" s="1" t="s">
        <v>41</v>
      </c>
      <c r="G10" s="1" t="s">
        <v>41</v>
      </c>
      <c r="I10" s="1" t="s">
        <v>41</v>
      </c>
      <c r="K10" s="4">
        <f>SUM(K8:K9)</f>
        <v>314937137799</v>
      </c>
      <c r="M10" s="4">
        <f>SUM(M8:M9)</f>
        <v>208415279263</v>
      </c>
      <c r="O10" s="4">
        <f>SUM(O8:O9)</f>
        <v>132257700709</v>
      </c>
      <c r="Q10" s="4">
        <f>SUM(Q8:Q9)</f>
        <v>391094716353</v>
      </c>
      <c r="S10" s="9">
        <f>SUM(S8:S9)</f>
        <v>6.0512738974422747E-2</v>
      </c>
    </row>
    <row r="11" spans="1:19" ht="23.25" thickTop="1"/>
    <row r="12" spans="1:19">
      <c r="Q12" s="3"/>
      <c r="S12" s="3"/>
    </row>
  </sheetData>
  <mergeCells count="17">
    <mergeCell ref="C6:I6"/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workbookViewId="0">
      <selection activeCell="A3" sqref="A3:G3"/>
    </sheetView>
  </sheetViews>
  <sheetFormatPr defaultRowHeight="22.5"/>
  <cols>
    <col min="1" max="1" width="28.28515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>
      <c r="A2" s="6" t="s">
        <v>91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</row>
    <row r="3" spans="1:7" ht="24">
      <c r="A3" s="6" t="s">
        <v>60</v>
      </c>
      <c r="B3" s="6" t="s">
        <v>60</v>
      </c>
      <c r="C3" s="6" t="s">
        <v>60</v>
      </c>
      <c r="D3" s="6" t="s">
        <v>60</v>
      </c>
      <c r="E3" s="6" t="s">
        <v>60</v>
      </c>
      <c r="F3" s="6" t="s">
        <v>60</v>
      </c>
      <c r="G3" s="6" t="s">
        <v>60</v>
      </c>
    </row>
    <row r="4" spans="1:7" ht="24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</row>
    <row r="5" spans="1:7">
      <c r="G5" s="3"/>
    </row>
    <row r="6" spans="1:7" ht="24.75" thickBot="1">
      <c r="A6" s="5" t="s">
        <v>64</v>
      </c>
      <c r="C6" s="5" t="s">
        <v>50</v>
      </c>
      <c r="E6" s="5" t="s">
        <v>82</v>
      </c>
      <c r="G6" s="5" t="s">
        <v>13</v>
      </c>
    </row>
    <row r="7" spans="1:7" ht="24">
      <c r="A7" s="2" t="s">
        <v>88</v>
      </c>
      <c r="C7" s="3">
        <v>-470825511434</v>
      </c>
      <c r="E7" s="8">
        <v>1.0127980520048325</v>
      </c>
      <c r="G7" s="8">
        <v>-7.2849210394826613E-2</v>
      </c>
    </row>
    <row r="8" spans="1:7" ht="24">
      <c r="A8" s="2" t="s">
        <v>89</v>
      </c>
      <c r="C8" s="3">
        <v>0</v>
      </c>
      <c r="E8" s="8">
        <v>0</v>
      </c>
      <c r="G8" s="8">
        <v>0</v>
      </c>
    </row>
    <row r="9" spans="1:7" ht="24">
      <c r="A9" s="2" t="s">
        <v>90</v>
      </c>
      <c r="C9" s="3">
        <v>5949507277</v>
      </c>
      <c r="E9" s="8">
        <v>-1.2798052004832467E-2</v>
      </c>
      <c r="G9" s="8">
        <v>9.2054677761122352E-4</v>
      </c>
    </row>
    <row r="10" spans="1:7">
      <c r="A10" s="1" t="s">
        <v>41</v>
      </c>
      <c r="C10" s="4">
        <f>SUM(C7:C9)</f>
        <v>-464876004157</v>
      </c>
      <c r="E10" s="11">
        <f>SUM(E7:E9)</f>
        <v>1</v>
      </c>
      <c r="G10" s="9">
        <f>SUM(G7:G9)</f>
        <v>-7.1928663617215394E-2</v>
      </c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"/>
  <sheetViews>
    <sheetView rightToLeft="1" workbookViewId="0">
      <selection activeCell="Q14" sqref="Q14"/>
    </sheetView>
  </sheetViews>
  <sheetFormatPr defaultRowHeight="22.5"/>
  <cols>
    <col min="1" max="1" width="26.710937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6" t="s">
        <v>91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  <c r="N2" s="6" t="s">
        <v>0</v>
      </c>
      <c r="O2" s="6" t="s">
        <v>0</v>
      </c>
      <c r="P2" s="6" t="s">
        <v>0</v>
      </c>
      <c r="Q2" s="6" t="s">
        <v>0</v>
      </c>
      <c r="R2" s="6" t="s">
        <v>0</v>
      </c>
      <c r="S2" s="6" t="s">
        <v>0</v>
      </c>
    </row>
    <row r="3" spans="1:19" ht="24">
      <c r="A3" s="6" t="s">
        <v>60</v>
      </c>
      <c r="B3" s="6" t="s">
        <v>60</v>
      </c>
      <c r="C3" s="6" t="s">
        <v>60</v>
      </c>
      <c r="D3" s="6" t="s">
        <v>60</v>
      </c>
      <c r="E3" s="6" t="s">
        <v>60</v>
      </c>
      <c r="F3" s="6" t="s">
        <v>60</v>
      </c>
      <c r="G3" s="6" t="s">
        <v>60</v>
      </c>
      <c r="H3" s="6" t="s">
        <v>60</v>
      </c>
      <c r="I3" s="6" t="s">
        <v>60</v>
      </c>
      <c r="J3" s="6" t="s">
        <v>60</v>
      </c>
      <c r="K3" s="6" t="s">
        <v>60</v>
      </c>
      <c r="L3" s="6" t="s">
        <v>60</v>
      </c>
      <c r="M3" s="6" t="s">
        <v>60</v>
      </c>
      <c r="N3" s="6" t="s">
        <v>60</v>
      </c>
      <c r="O3" s="6" t="s">
        <v>60</v>
      </c>
      <c r="P3" s="6" t="s">
        <v>60</v>
      </c>
      <c r="Q3" s="6" t="s">
        <v>60</v>
      </c>
      <c r="R3" s="6" t="s">
        <v>60</v>
      </c>
      <c r="S3" s="6" t="s">
        <v>60</v>
      </c>
    </row>
    <row r="4" spans="1:19" ht="24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6" t="s">
        <v>2</v>
      </c>
      <c r="P4" s="6" t="s">
        <v>2</v>
      </c>
      <c r="Q4" s="6" t="s">
        <v>2</v>
      </c>
      <c r="R4" s="6" t="s">
        <v>2</v>
      </c>
      <c r="S4" s="6" t="s">
        <v>2</v>
      </c>
    </row>
    <row r="6" spans="1:19" ht="24">
      <c r="A6" s="5" t="s">
        <v>61</v>
      </c>
      <c r="B6" s="5" t="s">
        <v>61</v>
      </c>
      <c r="C6" s="5" t="s">
        <v>61</v>
      </c>
      <c r="D6" s="5" t="s">
        <v>61</v>
      </c>
      <c r="E6" s="5" t="s">
        <v>61</v>
      </c>
      <c r="F6" s="5" t="s">
        <v>61</v>
      </c>
      <c r="G6" s="5" t="s">
        <v>61</v>
      </c>
      <c r="I6" s="5" t="s">
        <v>62</v>
      </c>
      <c r="J6" s="5" t="s">
        <v>62</v>
      </c>
      <c r="K6" s="5" t="s">
        <v>62</v>
      </c>
      <c r="L6" s="5" t="s">
        <v>62</v>
      </c>
      <c r="M6" s="5" t="s">
        <v>62</v>
      </c>
      <c r="O6" s="5" t="s">
        <v>63</v>
      </c>
      <c r="P6" s="5" t="s">
        <v>63</v>
      </c>
      <c r="Q6" s="5" t="s">
        <v>63</v>
      </c>
      <c r="R6" s="5" t="s">
        <v>63</v>
      </c>
      <c r="S6" s="5" t="s">
        <v>63</v>
      </c>
    </row>
    <row r="7" spans="1:19" ht="24">
      <c r="A7" s="5" t="s">
        <v>64</v>
      </c>
      <c r="C7" s="5" t="s">
        <v>65</v>
      </c>
      <c r="E7" s="5" t="s">
        <v>42</v>
      </c>
      <c r="G7" s="5" t="s">
        <v>43</v>
      </c>
      <c r="I7" s="5" t="s">
        <v>66</v>
      </c>
      <c r="K7" s="5" t="s">
        <v>67</v>
      </c>
      <c r="M7" s="5" t="s">
        <v>68</v>
      </c>
      <c r="O7" s="5" t="s">
        <v>66</v>
      </c>
      <c r="Q7" s="5" t="s">
        <v>67</v>
      </c>
      <c r="S7" s="5" t="s">
        <v>68</v>
      </c>
    </row>
    <row r="8" spans="1:19" ht="24">
      <c r="A8" s="2" t="s">
        <v>53</v>
      </c>
      <c r="C8" s="3">
        <v>1</v>
      </c>
      <c r="E8" s="1" t="s">
        <v>41</v>
      </c>
      <c r="G8" s="3">
        <v>0</v>
      </c>
      <c r="I8" s="3">
        <v>5949505137</v>
      </c>
      <c r="K8" s="3">
        <v>0</v>
      </c>
      <c r="M8" s="3">
        <v>5949505137</v>
      </c>
      <c r="O8" s="3">
        <v>73825360550</v>
      </c>
      <c r="Q8" s="3">
        <v>0</v>
      </c>
      <c r="S8" s="3">
        <v>73825360550</v>
      </c>
    </row>
    <row r="9" spans="1:19" ht="24">
      <c r="A9" s="2" t="s">
        <v>55</v>
      </c>
      <c r="C9" s="3">
        <v>19</v>
      </c>
      <c r="E9" s="1" t="s">
        <v>41</v>
      </c>
      <c r="G9" s="3">
        <v>0</v>
      </c>
      <c r="I9" s="3">
        <v>2140</v>
      </c>
      <c r="K9" s="3">
        <v>0</v>
      </c>
      <c r="M9" s="3">
        <v>2140</v>
      </c>
      <c r="O9" s="3">
        <v>8242</v>
      </c>
      <c r="Q9" s="3">
        <v>0</v>
      </c>
      <c r="S9" s="3">
        <v>8242</v>
      </c>
    </row>
    <row r="10" spans="1:19">
      <c r="A10" s="1" t="s">
        <v>41</v>
      </c>
      <c r="C10" s="1" t="s">
        <v>41</v>
      </c>
      <c r="E10" s="1" t="s">
        <v>41</v>
      </c>
      <c r="G10" s="4">
        <f>SUM(G8:G9)</f>
        <v>0</v>
      </c>
      <c r="I10" s="4">
        <f>SUM(I8:I9)</f>
        <v>5949507277</v>
      </c>
      <c r="K10" s="4">
        <f>SUM(K8:K9)</f>
        <v>0</v>
      </c>
      <c r="M10" s="4">
        <f>SUM(M8:M9)</f>
        <v>5949507277</v>
      </c>
      <c r="O10" s="4">
        <f>SUM(O8:O9)</f>
        <v>73825368792</v>
      </c>
      <c r="Q10" s="4">
        <f>SUM(Q8:Q9)</f>
        <v>0</v>
      </c>
      <c r="S10" s="4">
        <f>SUM(S8:S9)</f>
        <v>73825368792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"/>
  <sheetViews>
    <sheetView rightToLeft="1" workbookViewId="0">
      <selection activeCell="I12" sqref="I12"/>
    </sheetView>
  </sheetViews>
  <sheetFormatPr defaultRowHeight="22.5"/>
  <cols>
    <col min="1" max="1" width="15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6" t="s">
        <v>91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  <c r="N2" s="6" t="s">
        <v>0</v>
      </c>
      <c r="O2" s="6" t="s">
        <v>0</v>
      </c>
      <c r="P2" s="6" t="s">
        <v>0</v>
      </c>
      <c r="Q2" s="6" t="s">
        <v>0</v>
      </c>
      <c r="R2" s="6" t="s">
        <v>0</v>
      </c>
      <c r="S2" s="6" t="s">
        <v>0</v>
      </c>
    </row>
    <row r="3" spans="1:19" ht="24">
      <c r="A3" s="6" t="s">
        <v>60</v>
      </c>
      <c r="B3" s="6" t="s">
        <v>60</v>
      </c>
      <c r="C3" s="6" t="s">
        <v>60</v>
      </c>
      <c r="D3" s="6" t="s">
        <v>60</v>
      </c>
      <c r="E3" s="6" t="s">
        <v>60</v>
      </c>
      <c r="F3" s="6" t="s">
        <v>60</v>
      </c>
      <c r="G3" s="6" t="s">
        <v>60</v>
      </c>
      <c r="H3" s="6" t="s">
        <v>60</v>
      </c>
      <c r="I3" s="6" t="s">
        <v>60</v>
      </c>
      <c r="J3" s="6" t="s">
        <v>60</v>
      </c>
      <c r="K3" s="6" t="s">
        <v>60</v>
      </c>
      <c r="L3" s="6" t="s">
        <v>60</v>
      </c>
      <c r="M3" s="6" t="s">
        <v>60</v>
      </c>
      <c r="N3" s="6" t="s">
        <v>60</v>
      </c>
      <c r="O3" s="6" t="s">
        <v>60</v>
      </c>
      <c r="P3" s="6" t="s">
        <v>60</v>
      </c>
      <c r="Q3" s="6" t="s">
        <v>60</v>
      </c>
      <c r="R3" s="6" t="s">
        <v>60</v>
      </c>
      <c r="S3" s="6" t="s">
        <v>60</v>
      </c>
    </row>
    <row r="4" spans="1:19" ht="24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6" t="s">
        <v>2</v>
      </c>
      <c r="P4" s="6" t="s">
        <v>2</v>
      </c>
      <c r="Q4" s="6" t="s">
        <v>2</v>
      </c>
      <c r="R4" s="6" t="s">
        <v>2</v>
      </c>
      <c r="S4" s="6" t="s">
        <v>2</v>
      </c>
    </row>
    <row r="6" spans="1:19" ht="24">
      <c r="A6" s="5" t="s">
        <v>3</v>
      </c>
      <c r="C6" s="5" t="s">
        <v>69</v>
      </c>
      <c r="D6" s="5" t="s">
        <v>69</v>
      </c>
      <c r="E6" s="5" t="s">
        <v>69</v>
      </c>
      <c r="F6" s="5" t="s">
        <v>69</v>
      </c>
      <c r="G6" s="5" t="s">
        <v>69</v>
      </c>
      <c r="I6" s="5" t="s">
        <v>62</v>
      </c>
      <c r="J6" s="5" t="s">
        <v>62</v>
      </c>
      <c r="K6" s="5" t="s">
        <v>62</v>
      </c>
      <c r="L6" s="5" t="s">
        <v>62</v>
      </c>
      <c r="M6" s="5" t="s">
        <v>62</v>
      </c>
      <c r="O6" s="5" t="s">
        <v>63</v>
      </c>
      <c r="P6" s="5" t="s">
        <v>63</v>
      </c>
      <c r="Q6" s="5" t="s">
        <v>63</v>
      </c>
      <c r="R6" s="5" t="s">
        <v>63</v>
      </c>
      <c r="S6" s="5" t="s">
        <v>63</v>
      </c>
    </row>
    <row r="7" spans="1:19" ht="24.75" thickBot="1">
      <c r="A7" s="5" t="s">
        <v>3</v>
      </c>
      <c r="C7" s="5" t="s">
        <v>70</v>
      </c>
      <c r="E7" s="5" t="s">
        <v>71</v>
      </c>
      <c r="G7" s="5" t="s">
        <v>72</v>
      </c>
      <c r="I7" s="5" t="s">
        <v>73</v>
      </c>
      <c r="K7" s="5" t="s">
        <v>67</v>
      </c>
      <c r="M7" s="5" t="s">
        <v>74</v>
      </c>
      <c r="O7" s="5" t="s">
        <v>73</v>
      </c>
      <c r="Q7" s="5" t="s">
        <v>67</v>
      </c>
      <c r="S7" s="5" t="s">
        <v>74</v>
      </c>
    </row>
    <row r="8" spans="1:19" ht="24">
      <c r="A8" s="2" t="s">
        <v>34</v>
      </c>
      <c r="C8" s="1" t="s">
        <v>6</v>
      </c>
      <c r="E8" s="3">
        <v>16112792</v>
      </c>
      <c r="G8" s="3">
        <v>250</v>
      </c>
      <c r="I8" s="3">
        <v>4028198000</v>
      </c>
      <c r="K8" s="3">
        <v>303581737</v>
      </c>
      <c r="M8" s="3">
        <v>3724616263</v>
      </c>
      <c r="O8" s="3">
        <v>4028198000</v>
      </c>
      <c r="Q8" s="3">
        <v>303581737</v>
      </c>
      <c r="S8" s="3">
        <v>3724616263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4"/>
  <sheetViews>
    <sheetView rightToLeft="1" topLeftCell="A25" workbookViewId="0">
      <selection activeCell="Q16" sqref="Q16"/>
    </sheetView>
  </sheetViews>
  <sheetFormatPr defaultRowHeight="22.5"/>
  <cols>
    <col min="1" max="1" width="34.71093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1.85546875" style="1" bestFit="1" customWidth="1"/>
    <col min="6" max="6" width="1" style="1" customWidth="1"/>
    <col min="7" max="7" width="22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6" t="s">
        <v>91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  <c r="N2" s="6" t="s">
        <v>0</v>
      </c>
      <c r="O2" s="6" t="s">
        <v>0</v>
      </c>
      <c r="P2" s="6" t="s">
        <v>0</v>
      </c>
      <c r="Q2" s="6" t="s">
        <v>0</v>
      </c>
    </row>
    <row r="3" spans="1:17" ht="24">
      <c r="A3" s="6" t="s">
        <v>60</v>
      </c>
      <c r="B3" s="6" t="s">
        <v>60</v>
      </c>
      <c r="C3" s="6" t="s">
        <v>60</v>
      </c>
      <c r="D3" s="6" t="s">
        <v>60</v>
      </c>
      <c r="E3" s="6" t="s">
        <v>60</v>
      </c>
      <c r="F3" s="6" t="s">
        <v>60</v>
      </c>
      <c r="G3" s="6" t="s">
        <v>60</v>
      </c>
      <c r="H3" s="6" t="s">
        <v>60</v>
      </c>
      <c r="I3" s="6" t="s">
        <v>60</v>
      </c>
      <c r="J3" s="6" t="s">
        <v>60</v>
      </c>
      <c r="K3" s="6" t="s">
        <v>60</v>
      </c>
      <c r="L3" s="6" t="s">
        <v>60</v>
      </c>
      <c r="M3" s="6" t="s">
        <v>60</v>
      </c>
      <c r="N3" s="6" t="s">
        <v>60</v>
      </c>
      <c r="O3" s="6" t="s">
        <v>60</v>
      </c>
      <c r="P3" s="6" t="s">
        <v>60</v>
      </c>
      <c r="Q3" s="6" t="s">
        <v>60</v>
      </c>
    </row>
    <row r="4" spans="1:17" ht="24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6" t="s">
        <v>2</v>
      </c>
      <c r="P4" s="6" t="s">
        <v>2</v>
      </c>
      <c r="Q4" s="6" t="s">
        <v>2</v>
      </c>
    </row>
    <row r="6" spans="1:17" ht="24">
      <c r="A6" s="5" t="s">
        <v>3</v>
      </c>
      <c r="C6" s="5" t="s">
        <v>62</v>
      </c>
      <c r="D6" s="5" t="s">
        <v>62</v>
      </c>
      <c r="E6" s="5" t="s">
        <v>62</v>
      </c>
      <c r="F6" s="5" t="s">
        <v>62</v>
      </c>
      <c r="G6" s="5" t="s">
        <v>62</v>
      </c>
      <c r="H6" s="5" t="s">
        <v>62</v>
      </c>
      <c r="I6" s="5" t="s">
        <v>62</v>
      </c>
      <c r="K6" s="5" t="s">
        <v>63</v>
      </c>
      <c r="L6" s="5" t="s">
        <v>63</v>
      </c>
      <c r="M6" s="5" t="s">
        <v>63</v>
      </c>
      <c r="N6" s="5" t="s">
        <v>63</v>
      </c>
      <c r="O6" s="5" t="s">
        <v>63</v>
      </c>
      <c r="P6" s="5" t="s">
        <v>63</v>
      </c>
      <c r="Q6" s="5" t="s">
        <v>63</v>
      </c>
    </row>
    <row r="7" spans="1:17" ht="24.75" thickBot="1">
      <c r="A7" s="5" t="s">
        <v>3</v>
      </c>
      <c r="C7" s="5" t="s">
        <v>7</v>
      </c>
      <c r="E7" s="5" t="s">
        <v>75</v>
      </c>
      <c r="G7" s="5" t="s">
        <v>76</v>
      </c>
      <c r="I7" s="5" t="s">
        <v>77</v>
      </c>
      <c r="K7" s="5" t="s">
        <v>7</v>
      </c>
      <c r="M7" s="5" t="s">
        <v>75</v>
      </c>
      <c r="O7" s="5" t="s">
        <v>76</v>
      </c>
      <c r="Q7" s="5" t="s">
        <v>77</v>
      </c>
    </row>
    <row r="8" spans="1:17" ht="24">
      <c r="A8" s="2" t="s">
        <v>15</v>
      </c>
      <c r="C8" s="3">
        <v>547922</v>
      </c>
      <c r="E8" s="3">
        <v>7026138047</v>
      </c>
      <c r="G8" s="3">
        <v>8836907387</v>
      </c>
      <c r="I8" s="3">
        <v>-1810769340</v>
      </c>
      <c r="K8" s="3">
        <v>547922</v>
      </c>
      <c r="M8" s="3">
        <v>7026138046</v>
      </c>
      <c r="O8" s="3">
        <v>7129563359</v>
      </c>
      <c r="Q8" s="3">
        <v>-103425313</v>
      </c>
    </row>
    <row r="9" spans="1:17" ht="24">
      <c r="A9" s="2" t="s">
        <v>31</v>
      </c>
      <c r="C9" s="3">
        <v>30068363</v>
      </c>
      <c r="E9" s="3">
        <v>193683676436</v>
      </c>
      <c r="G9" s="3">
        <v>203188406618</v>
      </c>
      <c r="I9" s="3">
        <v>-9504730182</v>
      </c>
      <c r="K9" s="3">
        <v>30068363</v>
      </c>
      <c r="M9" s="3">
        <v>193683676436</v>
      </c>
      <c r="O9" s="3">
        <v>204025669914</v>
      </c>
      <c r="Q9" s="3">
        <v>-10341993478</v>
      </c>
    </row>
    <row r="10" spans="1:17" ht="24">
      <c r="A10" s="2" t="s">
        <v>26</v>
      </c>
      <c r="C10" s="3">
        <v>17310091</v>
      </c>
      <c r="E10" s="3">
        <v>68604691586</v>
      </c>
      <c r="G10" s="3">
        <v>67107674238</v>
      </c>
      <c r="I10" s="3">
        <v>1497017348</v>
      </c>
      <c r="K10" s="3">
        <v>17310091</v>
      </c>
      <c r="M10" s="3">
        <v>68604691586</v>
      </c>
      <c r="O10" s="3">
        <v>74797430969</v>
      </c>
      <c r="Q10" s="3">
        <v>-6192739383</v>
      </c>
    </row>
    <row r="11" spans="1:17" ht="24">
      <c r="A11" s="2" t="s">
        <v>23</v>
      </c>
      <c r="C11" s="3">
        <v>10772862</v>
      </c>
      <c r="E11" s="3">
        <v>44098687973</v>
      </c>
      <c r="G11" s="3">
        <v>48210853146</v>
      </c>
      <c r="I11" s="3">
        <v>-4112165173</v>
      </c>
      <c r="K11" s="3">
        <v>10772862</v>
      </c>
      <c r="M11" s="3">
        <v>44098687973</v>
      </c>
      <c r="O11" s="3">
        <v>52135277418</v>
      </c>
      <c r="Q11" s="3">
        <v>-8036589445</v>
      </c>
    </row>
    <row r="12" spans="1:17" ht="24">
      <c r="A12" s="2" t="s">
        <v>16</v>
      </c>
      <c r="C12" s="3">
        <v>10761439</v>
      </c>
      <c r="E12" s="3">
        <v>59370616830</v>
      </c>
      <c r="G12" s="3">
        <v>65147217387</v>
      </c>
      <c r="I12" s="3">
        <v>-5776600557</v>
      </c>
      <c r="K12" s="3">
        <v>10761439</v>
      </c>
      <c r="M12" s="3">
        <v>59370616830</v>
      </c>
      <c r="O12" s="3">
        <v>67962101687</v>
      </c>
      <c r="Q12" s="3">
        <v>-8591484857</v>
      </c>
    </row>
    <row r="13" spans="1:17" ht="24">
      <c r="A13" s="2" t="s">
        <v>27</v>
      </c>
      <c r="C13" s="3">
        <v>3132573</v>
      </c>
      <c r="E13" s="3">
        <v>46709012859</v>
      </c>
      <c r="G13" s="3">
        <v>52096119009</v>
      </c>
      <c r="I13" s="3">
        <v>-5387106150</v>
      </c>
      <c r="K13" s="3">
        <v>3132573</v>
      </c>
      <c r="M13" s="3">
        <v>46709012859</v>
      </c>
      <c r="O13" s="3">
        <v>53228679088</v>
      </c>
      <c r="Q13" s="3">
        <v>-6519666229</v>
      </c>
    </row>
    <row r="14" spans="1:17" ht="24">
      <c r="A14" s="2" t="s">
        <v>19</v>
      </c>
      <c r="C14" s="3">
        <v>34204148</v>
      </c>
      <c r="E14" s="3">
        <v>97649818893</v>
      </c>
      <c r="G14" s="3">
        <v>105199052958</v>
      </c>
      <c r="I14" s="3">
        <v>-7549234065</v>
      </c>
      <c r="K14" s="3">
        <v>34204148</v>
      </c>
      <c r="M14" s="3">
        <v>97649818893</v>
      </c>
      <c r="O14" s="3">
        <v>115258688723</v>
      </c>
      <c r="Q14" s="3">
        <v>-17608869830</v>
      </c>
    </row>
    <row r="15" spans="1:17" ht="24">
      <c r="A15" s="2" t="s">
        <v>35</v>
      </c>
      <c r="C15" s="3">
        <v>20263713</v>
      </c>
      <c r="E15" s="3">
        <v>74932495336</v>
      </c>
      <c r="G15" s="3">
        <v>80209999040</v>
      </c>
      <c r="I15" s="3">
        <v>-5277503704</v>
      </c>
      <c r="K15" s="3">
        <v>20263713</v>
      </c>
      <c r="M15" s="3">
        <v>74932495336</v>
      </c>
      <c r="O15" s="3">
        <v>90668925510</v>
      </c>
      <c r="Q15" s="3">
        <v>-15736430174</v>
      </c>
    </row>
    <row r="16" spans="1:17" ht="24">
      <c r="A16" s="2" t="s">
        <v>40</v>
      </c>
      <c r="C16" s="3">
        <v>625000</v>
      </c>
      <c r="E16" s="3">
        <v>5808979687</v>
      </c>
      <c r="G16" s="3">
        <v>5630733067</v>
      </c>
      <c r="I16" s="3">
        <v>178246620</v>
      </c>
      <c r="K16" s="3">
        <v>625000</v>
      </c>
      <c r="M16" s="3">
        <v>5808979687</v>
      </c>
      <c r="O16" s="3">
        <v>5630733067</v>
      </c>
      <c r="Q16" s="3">
        <v>178246620</v>
      </c>
    </row>
    <row r="17" spans="1:17" ht="24">
      <c r="A17" s="2" t="s">
        <v>32</v>
      </c>
      <c r="C17" s="3">
        <v>44436160</v>
      </c>
      <c r="E17" s="3">
        <v>187199939425</v>
      </c>
      <c r="G17" s="3">
        <v>205222578224</v>
      </c>
      <c r="I17" s="3">
        <v>-18022638799</v>
      </c>
      <c r="K17" s="3">
        <v>44436160</v>
      </c>
      <c r="M17" s="3">
        <v>187199939425</v>
      </c>
      <c r="O17" s="3">
        <v>214773673436</v>
      </c>
      <c r="Q17" s="3">
        <v>-27573734011</v>
      </c>
    </row>
    <row r="18" spans="1:17" ht="24">
      <c r="A18" s="2" t="s">
        <v>34</v>
      </c>
      <c r="C18" s="3">
        <v>16112792</v>
      </c>
      <c r="E18" s="3">
        <v>106993031529</v>
      </c>
      <c r="G18" s="3">
        <v>119646399030</v>
      </c>
      <c r="I18" s="3">
        <v>-12653367501</v>
      </c>
      <c r="K18" s="3">
        <v>16112792</v>
      </c>
      <c r="M18" s="3">
        <v>106993031529</v>
      </c>
      <c r="O18" s="3">
        <v>116201581390</v>
      </c>
      <c r="Q18" s="3">
        <v>-9208549861</v>
      </c>
    </row>
    <row r="19" spans="1:17" ht="24">
      <c r="A19" s="2" t="s">
        <v>17</v>
      </c>
      <c r="C19" s="3">
        <v>291858900</v>
      </c>
      <c r="E19" s="3">
        <v>619991439607</v>
      </c>
      <c r="G19" s="3">
        <v>710903434478</v>
      </c>
      <c r="I19" s="3">
        <v>-90911994871</v>
      </c>
      <c r="K19" s="3">
        <v>291858900</v>
      </c>
      <c r="M19" s="3">
        <v>619991439607</v>
      </c>
      <c r="O19" s="3">
        <v>852607814932</v>
      </c>
      <c r="Q19" s="3">
        <v>-232616375325</v>
      </c>
    </row>
    <row r="20" spans="1:17" ht="24">
      <c r="A20" s="2" t="s">
        <v>25</v>
      </c>
      <c r="C20" s="3">
        <v>26522051</v>
      </c>
      <c r="E20" s="3">
        <v>83574656005</v>
      </c>
      <c r="G20" s="3">
        <v>91341301431</v>
      </c>
      <c r="I20" s="3">
        <v>-7766645426</v>
      </c>
      <c r="K20" s="3">
        <v>26522051</v>
      </c>
      <c r="M20" s="3">
        <v>83574656005</v>
      </c>
      <c r="O20" s="3">
        <v>94185948604</v>
      </c>
      <c r="Q20" s="3">
        <v>-10611292599</v>
      </c>
    </row>
    <row r="21" spans="1:17" ht="24">
      <c r="A21" s="2" t="s">
        <v>38</v>
      </c>
      <c r="C21" s="3">
        <v>3330518</v>
      </c>
      <c r="E21" s="3">
        <v>45157967340</v>
      </c>
      <c r="G21" s="3">
        <v>63924211907</v>
      </c>
      <c r="I21" s="3">
        <v>-18766244567</v>
      </c>
      <c r="K21" s="3">
        <v>3330518</v>
      </c>
      <c r="M21" s="3">
        <v>45157967340</v>
      </c>
      <c r="O21" s="3">
        <v>54918331421</v>
      </c>
      <c r="Q21" s="3">
        <v>-9760364081</v>
      </c>
    </row>
    <row r="22" spans="1:17" ht="24">
      <c r="A22" s="2" t="s">
        <v>22</v>
      </c>
      <c r="C22" s="3">
        <v>5806336</v>
      </c>
      <c r="E22" s="3">
        <v>60892366573</v>
      </c>
      <c r="G22" s="3">
        <v>56424252398</v>
      </c>
      <c r="I22" s="3">
        <v>4468114175</v>
      </c>
      <c r="K22" s="3">
        <v>5806336</v>
      </c>
      <c r="M22" s="3">
        <v>60892366573</v>
      </c>
      <c r="O22" s="3">
        <v>60515341623</v>
      </c>
      <c r="Q22" s="3">
        <v>377024950</v>
      </c>
    </row>
    <row r="23" spans="1:17" ht="24">
      <c r="A23" s="2" t="s">
        <v>18</v>
      </c>
      <c r="C23" s="3">
        <v>530125125</v>
      </c>
      <c r="E23" s="3">
        <v>1475518465417</v>
      </c>
      <c r="G23" s="3">
        <v>1546659534285</v>
      </c>
      <c r="I23" s="3">
        <v>-71141068868</v>
      </c>
      <c r="K23" s="3">
        <v>530125125</v>
      </c>
      <c r="M23" s="3">
        <v>1475518465417</v>
      </c>
      <c r="O23" s="3">
        <v>1458685476989</v>
      </c>
      <c r="Q23" s="3">
        <v>16832988428</v>
      </c>
    </row>
    <row r="24" spans="1:17" ht="24">
      <c r="A24" s="2" t="s">
        <v>21</v>
      </c>
      <c r="C24" s="3">
        <v>274802685</v>
      </c>
      <c r="E24" s="3">
        <v>261421401836</v>
      </c>
      <c r="G24" s="3">
        <v>276445620332</v>
      </c>
      <c r="I24" s="3">
        <v>-15024218496</v>
      </c>
      <c r="K24" s="3">
        <v>274802685</v>
      </c>
      <c r="M24" s="3">
        <v>261421401836</v>
      </c>
      <c r="O24" s="3">
        <v>302564473688</v>
      </c>
      <c r="Q24" s="3">
        <v>-41143071852</v>
      </c>
    </row>
    <row r="25" spans="1:17" ht="24">
      <c r="A25" s="2" t="s">
        <v>30</v>
      </c>
      <c r="C25" s="3">
        <v>4908860</v>
      </c>
      <c r="E25" s="3">
        <v>101252784872</v>
      </c>
      <c r="G25" s="3">
        <v>111500054666</v>
      </c>
      <c r="I25" s="3">
        <v>-10247269794</v>
      </c>
      <c r="K25" s="3">
        <v>4908860</v>
      </c>
      <c r="M25" s="3">
        <v>101252784872</v>
      </c>
      <c r="O25" s="3">
        <v>114267200830</v>
      </c>
      <c r="Q25" s="3">
        <v>-13014415958</v>
      </c>
    </row>
    <row r="26" spans="1:17" ht="24">
      <c r="A26" s="2" t="s">
        <v>36</v>
      </c>
      <c r="C26" s="3">
        <v>318251460</v>
      </c>
      <c r="E26" s="3">
        <v>495416414731</v>
      </c>
      <c r="G26" s="3">
        <v>545084599349</v>
      </c>
      <c r="I26" s="3">
        <v>-49668184618</v>
      </c>
      <c r="K26" s="3">
        <v>318251460</v>
      </c>
      <c r="M26" s="3">
        <v>495416414731</v>
      </c>
      <c r="O26" s="3">
        <v>605707215733</v>
      </c>
      <c r="Q26" s="3">
        <v>-110290801002</v>
      </c>
    </row>
    <row r="27" spans="1:17" ht="24">
      <c r="A27" s="2" t="s">
        <v>33</v>
      </c>
      <c r="C27" s="3">
        <v>57649329</v>
      </c>
      <c r="E27" s="3">
        <v>103151367886</v>
      </c>
      <c r="G27" s="3">
        <v>107162809970</v>
      </c>
      <c r="I27" s="3">
        <v>-4011442084</v>
      </c>
      <c r="K27" s="3">
        <v>57649329</v>
      </c>
      <c r="M27" s="3">
        <v>103151367886</v>
      </c>
      <c r="O27" s="3">
        <v>99291665600</v>
      </c>
      <c r="Q27" s="3">
        <v>3859702286</v>
      </c>
    </row>
    <row r="28" spans="1:17" ht="24">
      <c r="A28" s="2" t="s">
        <v>24</v>
      </c>
      <c r="C28" s="3">
        <v>3980176</v>
      </c>
      <c r="E28" s="3">
        <v>66310838648</v>
      </c>
      <c r="G28" s="3">
        <v>75371209800</v>
      </c>
      <c r="I28" s="3">
        <v>-9060371152</v>
      </c>
      <c r="K28" s="3">
        <v>3980176</v>
      </c>
      <c r="M28" s="3">
        <v>66310838648</v>
      </c>
      <c r="O28" s="3">
        <v>83624231018</v>
      </c>
      <c r="Q28" s="3">
        <v>-17313392370</v>
      </c>
    </row>
    <row r="29" spans="1:17" ht="24">
      <c r="A29" s="2" t="s">
        <v>20</v>
      </c>
      <c r="C29" s="3">
        <v>82944834</v>
      </c>
      <c r="E29" s="3">
        <v>264091553097</v>
      </c>
      <c r="G29" s="3">
        <v>291053132199</v>
      </c>
      <c r="I29" s="3">
        <v>-26961579102</v>
      </c>
      <c r="K29" s="3">
        <v>82944834</v>
      </c>
      <c r="M29" s="3">
        <v>264091553097</v>
      </c>
      <c r="O29" s="3">
        <v>314155381767</v>
      </c>
      <c r="Q29" s="3">
        <v>-50063828670</v>
      </c>
    </row>
    <row r="30" spans="1:17" ht="24">
      <c r="A30" s="2" t="s">
        <v>37</v>
      </c>
      <c r="C30" s="3">
        <v>82090066</v>
      </c>
      <c r="E30" s="3">
        <v>334566683439</v>
      </c>
      <c r="G30" s="3">
        <v>365901709401</v>
      </c>
      <c r="I30" s="3">
        <v>-31335025962</v>
      </c>
      <c r="K30" s="3">
        <v>82090066</v>
      </c>
      <c r="M30" s="3">
        <v>334566683439</v>
      </c>
      <c r="O30" s="3">
        <v>365408605483</v>
      </c>
      <c r="Q30" s="3">
        <v>-30841922044</v>
      </c>
    </row>
    <row r="31" spans="1:17" ht="24">
      <c r="A31" s="2" t="s">
        <v>39</v>
      </c>
      <c r="C31" s="3">
        <v>22334633</v>
      </c>
      <c r="E31" s="3">
        <v>71534012510</v>
      </c>
      <c r="G31" s="3">
        <v>83343822740</v>
      </c>
      <c r="I31" s="3">
        <v>-11809810230</v>
      </c>
      <c r="K31" s="3">
        <v>22334633</v>
      </c>
      <c r="M31" s="3">
        <v>71534012510</v>
      </c>
      <c r="O31" s="3">
        <v>88508872072</v>
      </c>
      <c r="Q31" s="3">
        <v>-16974859562</v>
      </c>
    </row>
    <row r="32" spans="1:17" ht="24">
      <c r="A32" s="2" t="s">
        <v>29</v>
      </c>
      <c r="C32" s="3">
        <v>343765088</v>
      </c>
      <c r="E32" s="3">
        <v>819443806371</v>
      </c>
      <c r="G32" s="3">
        <v>901456530946</v>
      </c>
      <c r="I32" s="3">
        <v>-82012724575</v>
      </c>
      <c r="K32" s="3">
        <v>343765088</v>
      </c>
      <c r="M32" s="3">
        <v>819443806371</v>
      </c>
      <c r="O32" s="3">
        <v>840006261549</v>
      </c>
      <c r="Q32" s="3">
        <v>-20562455178</v>
      </c>
    </row>
    <row r="33" spans="1:17" ht="24.75" thickBot="1">
      <c r="A33" s="2" t="s">
        <v>28</v>
      </c>
      <c r="C33" s="3">
        <v>84924072</v>
      </c>
      <c r="E33" s="3">
        <v>367643759775</v>
      </c>
      <c r="G33" s="3">
        <v>349578142188</v>
      </c>
      <c r="I33" s="3">
        <v>18065617587</v>
      </c>
      <c r="K33" s="3">
        <v>84924072</v>
      </c>
      <c r="M33" s="3">
        <v>367643759775</v>
      </c>
      <c r="O33" s="3">
        <v>361693821450</v>
      </c>
      <c r="Q33" s="3">
        <v>5949938325</v>
      </c>
    </row>
    <row r="34" spans="1:17" ht="23.25" thickBot="1">
      <c r="A34" s="1" t="s">
        <v>41</v>
      </c>
      <c r="C34" s="1" t="s">
        <v>41</v>
      </c>
      <c r="E34" s="4">
        <f>SUM(E8:E33)</f>
        <v>6062044606708</v>
      </c>
      <c r="G34" s="4">
        <f>SUM(G8:G33)</f>
        <v>6536646306194</v>
      </c>
      <c r="I34" s="4">
        <f>SUM(I8:I33)</f>
        <v>-474601699486</v>
      </c>
      <c r="K34" s="1" t="s">
        <v>41</v>
      </c>
      <c r="M34" s="4">
        <f>SUM(M8:M33)</f>
        <v>6062044606707</v>
      </c>
      <c r="O34" s="4">
        <f>SUM(O8:O33)</f>
        <v>6697952967320</v>
      </c>
      <c r="Q34" s="4">
        <f>SUM(Q8:Q33)</f>
        <v>-635908360613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6"/>
  <sheetViews>
    <sheetView rightToLeft="1" workbookViewId="0">
      <selection activeCell="Q8" sqref="Q8"/>
    </sheetView>
  </sheetViews>
  <sheetFormatPr defaultRowHeight="22.5"/>
  <cols>
    <col min="1" max="1" width="40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6" t="s">
        <v>91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  <c r="N2" s="6" t="s">
        <v>0</v>
      </c>
      <c r="O2" s="6" t="s">
        <v>0</v>
      </c>
      <c r="P2" s="6" t="s">
        <v>0</v>
      </c>
      <c r="Q2" s="6" t="s">
        <v>0</v>
      </c>
    </row>
    <row r="3" spans="1:17" ht="24">
      <c r="A3" s="6" t="s">
        <v>60</v>
      </c>
      <c r="B3" s="6" t="s">
        <v>60</v>
      </c>
      <c r="C3" s="6" t="s">
        <v>60</v>
      </c>
      <c r="D3" s="6" t="s">
        <v>60</v>
      </c>
      <c r="E3" s="6" t="s">
        <v>60</v>
      </c>
      <c r="F3" s="6" t="s">
        <v>60</v>
      </c>
      <c r="G3" s="6" t="s">
        <v>60</v>
      </c>
      <c r="H3" s="6" t="s">
        <v>60</v>
      </c>
      <c r="I3" s="6" t="s">
        <v>60</v>
      </c>
      <c r="J3" s="6" t="s">
        <v>60</v>
      </c>
      <c r="K3" s="6" t="s">
        <v>60</v>
      </c>
      <c r="L3" s="6" t="s">
        <v>60</v>
      </c>
      <c r="M3" s="6" t="s">
        <v>60</v>
      </c>
      <c r="N3" s="6" t="s">
        <v>60</v>
      </c>
      <c r="O3" s="6" t="s">
        <v>60</v>
      </c>
      <c r="P3" s="6" t="s">
        <v>60</v>
      </c>
      <c r="Q3" s="6" t="s">
        <v>60</v>
      </c>
    </row>
    <row r="4" spans="1:17" ht="24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6" t="s">
        <v>2</v>
      </c>
      <c r="P4" s="6" t="s">
        <v>2</v>
      </c>
      <c r="Q4" s="6" t="s">
        <v>2</v>
      </c>
    </row>
    <row r="6" spans="1:17" ht="24">
      <c r="A6" s="5" t="s">
        <v>3</v>
      </c>
      <c r="C6" s="5" t="s">
        <v>62</v>
      </c>
      <c r="D6" s="5" t="s">
        <v>62</v>
      </c>
      <c r="E6" s="5" t="s">
        <v>62</v>
      </c>
      <c r="F6" s="5" t="s">
        <v>62</v>
      </c>
      <c r="G6" s="5" t="s">
        <v>62</v>
      </c>
      <c r="H6" s="5" t="s">
        <v>62</v>
      </c>
      <c r="I6" s="5" t="s">
        <v>62</v>
      </c>
      <c r="K6" s="5" t="s">
        <v>63</v>
      </c>
      <c r="L6" s="5" t="s">
        <v>63</v>
      </c>
      <c r="M6" s="5" t="s">
        <v>63</v>
      </c>
      <c r="N6" s="5" t="s">
        <v>63</v>
      </c>
      <c r="O6" s="5" t="s">
        <v>63</v>
      </c>
      <c r="P6" s="5" t="s">
        <v>63</v>
      </c>
      <c r="Q6" s="5" t="s">
        <v>63</v>
      </c>
    </row>
    <row r="7" spans="1:17" ht="24.75" thickBot="1">
      <c r="A7" s="5" t="s">
        <v>3</v>
      </c>
      <c r="C7" s="5" t="s">
        <v>7</v>
      </c>
      <c r="E7" s="5" t="s">
        <v>75</v>
      </c>
      <c r="G7" s="5" t="s">
        <v>76</v>
      </c>
      <c r="I7" s="5" t="s">
        <v>78</v>
      </c>
      <c r="K7" s="5" t="s">
        <v>7</v>
      </c>
      <c r="M7" s="5" t="s">
        <v>75</v>
      </c>
      <c r="O7" s="5" t="s">
        <v>76</v>
      </c>
      <c r="Q7" s="5" t="s">
        <v>78</v>
      </c>
    </row>
    <row r="8" spans="1:17" ht="24">
      <c r="A8" s="2" t="s">
        <v>15</v>
      </c>
      <c r="C8" s="3">
        <v>24578</v>
      </c>
      <c r="E8" s="3">
        <v>371380828</v>
      </c>
      <c r="G8" s="3">
        <v>319809039</v>
      </c>
      <c r="I8" s="3">
        <f>E8-G8</f>
        <v>51571789</v>
      </c>
      <c r="K8" s="3">
        <v>139078</v>
      </c>
      <c r="M8" s="3">
        <v>10364665120</v>
      </c>
      <c r="O8" s="3">
        <v>7769181423</v>
      </c>
      <c r="Q8" s="3">
        <f>M8-O8</f>
        <v>2595483697</v>
      </c>
    </row>
    <row r="9" spans="1:17" ht="24">
      <c r="A9" s="2" t="s">
        <v>35</v>
      </c>
      <c r="C9" s="3">
        <v>0</v>
      </c>
      <c r="E9" s="3">
        <v>0</v>
      </c>
      <c r="G9" s="3">
        <v>0</v>
      </c>
      <c r="I9" s="3">
        <v>0</v>
      </c>
      <c r="K9" s="3">
        <v>1</v>
      </c>
      <c r="M9" s="3">
        <v>1</v>
      </c>
      <c r="O9" s="3">
        <v>4426</v>
      </c>
      <c r="Q9" s="3">
        <f t="shared" ref="Q9:Q14" si="0">M9-O9</f>
        <v>-4425</v>
      </c>
    </row>
    <row r="10" spans="1:17" ht="24">
      <c r="A10" s="2" t="s">
        <v>17</v>
      </c>
      <c r="C10" s="3">
        <v>0</v>
      </c>
      <c r="E10" s="3">
        <v>0</v>
      </c>
      <c r="G10" s="3">
        <v>0</v>
      </c>
      <c r="I10" s="3">
        <v>0</v>
      </c>
      <c r="K10" s="3">
        <v>2</v>
      </c>
      <c r="M10" s="3">
        <v>2</v>
      </c>
      <c r="O10" s="3">
        <v>5877</v>
      </c>
      <c r="Q10" s="3">
        <f t="shared" si="0"/>
        <v>-5875</v>
      </c>
    </row>
    <row r="11" spans="1:17" ht="24">
      <c r="A11" s="2" t="s">
        <v>25</v>
      </c>
      <c r="C11" s="3">
        <v>0</v>
      </c>
      <c r="E11" s="3">
        <v>0</v>
      </c>
      <c r="G11" s="3">
        <v>0</v>
      </c>
      <c r="I11" s="3">
        <v>0</v>
      </c>
      <c r="K11" s="3">
        <v>1</v>
      </c>
      <c r="M11" s="3">
        <v>1</v>
      </c>
      <c r="O11" s="3">
        <v>3521</v>
      </c>
      <c r="Q11" s="3">
        <f t="shared" si="0"/>
        <v>-3520</v>
      </c>
    </row>
    <row r="12" spans="1:17" ht="24">
      <c r="A12" s="2" t="s">
        <v>22</v>
      </c>
      <c r="C12" s="3">
        <v>0</v>
      </c>
      <c r="E12" s="3">
        <v>0</v>
      </c>
      <c r="G12" s="3">
        <v>0</v>
      </c>
      <c r="I12" s="3">
        <v>0</v>
      </c>
      <c r="K12" s="3">
        <v>1000000</v>
      </c>
      <c r="M12" s="3">
        <v>12118968796</v>
      </c>
      <c r="O12" s="3">
        <v>8458673516</v>
      </c>
      <c r="Q12" s="3">
        <f t="shared" si="0"/>
        <v>3660295280</v>
      </c>
    </row>
    <row r="13" spans="1:17" ht="24">
      <c r="A13" s="2" t="s">
        <v>18</v>
      </c>
      <c r="C13" s="3">
        <v>0</v>
      </c>
      <c r="E13" s="3">
        <v>0</v>
      </c>
      <c r="G13" s="3">
        <v>0</v>
      </c>
      <c r="I13" s="3">
        <v>0</v>
      </c>
      <c r="K13" s="3">
        <v>11231949</v>
      </c>
      <c r="M13" s="3">
        <v>29369394072</v>
      </c>
      <c r="O13" s="3">
        <v>29630122157</v>
      </c>
      <c r="Q13" s="3">
        <f t="shared" si="0"/>
        <v>-260728085</v>
      </c>
    </row>
    <row r="14" spans="1:17" ht="24.75" thickBot="1">
      <c r="A14" s="2" t="s">
        <v>28</v>
      </c>
      <c r="C14" s="3">
        <v>0</v>
      </c>
      <c r="E14" s="3">
        <v>0</v>
      </c>
      <c r="G14" s="3">
        <v>0</v>
      </c>
      <c r="I14" s="3">
        <v>0</v>
      </c>
      <c r="K14" s="3">
        <v>1</v>
      </c>
      <c r="M14" s="3">
        <v>1</v>
      </c>
      <c r="O14" s="3">
        <v>4259</v>
      </c>
      <c r="Q14" s="3">
        <f t="shared" si="0"/>
        <v>-4258</v>
      </c>
    </row>
    <row r="15" spans="1:17" ht="23.25" thickBot="1">
      <c r="A15" s="1" t="s">
        <v>41</v>
      </c>
      <c r="C15" s="1" t="s">
        <v>41</v>
      </c>
      <c r="E15" s="4">
        <f>SUM(E8:E14)</f>
        <v>371380828</v>
      </c>
      <c r="G15" s="4">
        <f>SUM(G8:G14)</f>
        <v>319809039</v>
      </c>
      <c r="I15" s="4">
        <f>SUM(I8:I14)</f>
        <v>51571789</v>
      </c>
      <c r="K15" s="1" t="s">
        <v>41</v>
      </c>
      <c r="M15" s="4">
        <f>SUM(M8:M14)</f>
        <v>51853027993</v>
      </c>
      <c r="O15" s="4">
        <f>SUM(O8:O14)</f>
        <v>45857995179</v>
      </c>
      <c r="Q15" s="4">
        <f>SUM(Q8:Q14)</f>
        <v>5995032814</v>
      </c>
    </row>
    <row r="16" spans="1:17">
      <c r="O16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4"/>
  <sheetViews>
    <sheetView rightToLeft="1" topLeftCell="A13" workbookViewId="0">
      <selection activeCell="I34" sqref="I34"/>
    </sheetView>
  </sheetViews>
  <sheetFormatPr defaultRowHeight="22.5"/>
  <cols>
    <col min="1" max="1" width="40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1.285156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1.28515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18.5703125" style="1" bestFit="1" customWidth="1"/>
    <col min="18" max="18" width="1" style="1" customWidth="1"/>
    <col min="19" max="19" width="19.710937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>
      <c r="A2" s="6" t="s">
        <v>91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  <c r="N2" s="6" t="s">
        <v>0</v>
      </c>
      <c r="O2" s="6" t="s">
        <v>0</v>
      </c>
      <c r="P2" s="6" t="s">
        <v>0</v>
      </c>
      <c r="Q2" s="6" t="s">
        <v>0</v>
      </c>
      <c r="R2" s="6" t="s">
        <v>0</v>
      </c>
      <c r="S2" s="6" t="s">
        <v>0</v>
      </c>
      <c r="T2" s="6" t="s">
        <v>0</v>
      </c>
      <c r="U2" s="6" t="s">
        <v>0</v>
      </c>
    </row>
    <row r="3" spans="1:21" ht="24">
      <c r="A3" s="6" t="s">
        <v>60</v>
      </c>
      <c r="B3" s="6" t="s">
        <v>60</v>
      </c>
      <c r="C3" s="6" t="s">
        <v>60</v>
      </c>
      <c r="D3" s="6" t="s">
        <v>60</v>
      </c>
      <c r="E3" s="6" t="s">
        <v>60</v>
      </c>
      <c r="F3" s="6" t="s">
        <v>60</v>
      </c>
      <c r="G3" s="6" t="s">
        <v>60</v>
      </c>
      <c r="H3" s="6" t="s">
        <v>60</v>
      </c>
      <c r="I3" s="6" t="s">
        <v>60</v>
      </c>
      <c r="J3" s="6" t="s">
        <v>60</v>
      </c>
      <c r="K3" s="6" t="s">
        <v>60</v>
      </c>
      <c r="L3" s="6" t="s">
        <v>60</v>
      </c>
      <c r="M3" s="6" t="s">
        <v>60</v>
      </c>
      <c r="N3" s="6" t="s">
        <v>60</v>
      </c>
      <c r="O3" s="6" t="s">
        <v>60</v>
      </c>
      <c r="P3" s="6" t="s">
        <v>60</v>
      </c>
      <c r="Q3" s="6" t="s">
        <v>60</v>
      </c>
      <c r="R3" s="6" t="s">
        <v>60</v>
      </c>
      <c r="S3" s="6" t="s">
        <v>60</v>
      </c>
      <c r="T3" s="6" t="s">
        <v>60</v>
      </c>
      <c r="U3" s="6" t="s">
        <v>60</v>
      </c>
    </row>
    <row r="4" spans="1:21" ht="24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6" t="s">
        <v>2</v>
      </c>
      <c r="P4" s="6" t="s">
        <v>2</v>
      </c>
      <c r="Q4" s="6" t="s">
        <v>2</v>
      </c>
      <c r="R4" s="6" t="s">
        <v>2</v>
      </c>
      <c r="S4" s="6" t="s">
        <v>2</v>
      </c>
      <c r="T4" s="6" t="s">
        <v>2</v>
      </c>
      <c r="U4" s="6" t="s">
        <v>2</v>
      </c>
    </row>
    <row r="6" spans="1:21" ht="24">
      <c r="A6" s="5" t="s">
        <v>3</v>
      </c>
      <c r="C6" s="5" t="s">
        <v>62</v>
      </c>
      <c r="D6" s="5" t="s">
        <v>62</v>
      </c>
      <c r="E6" s="5" t="s">
        <v>62</v>
      </c>
      <c r="F6" s="5" t="s">
        <v>62</v>
      </c>
      <c r="G6" s="5" t="s">
        <v>62</v>
      </c>
      <c r="H6" s="5" t="s">
        <v>62</v>
      </c>
      <c r="I6" s="5" t="s">
        <v>62</v>
      </c>
      <c r="J6" s="5" t="s">
        <v>62</v>
      </c>
      <c r="K6" s="5" t="s">
        <v>62</v>
      </c>
      <c r="M6" s="5" t="s">
        <v>63</v>
      </c>
      <c r="N6" s="5" t="s">
        <v>63</v>
      </c>
      <c r="O6" s="5" t="s">
        <v>63</v>
      </c>
      <c r="P6" s="5" t="s">
        <v>63</v>
      </c>
      <c r="Q6" s="5" t="s">
        <v>63</v>
      </c>
      <c r="R6" s="5" t="s">
        <v>63</v>
      </c>
      <c r="S6" s="5" t="s">
        <v>63</v>
      </c>
      <c r="T6" s="5" t="s">
        <v>63</v>
      </c>
      <c r="U6" s="5" t="s">
        <v>63</v>
      </c>
    </row>
    <row r="7" spans="1:21" ht="24">
      <c r="A7" s="5" t="s">
        <v>3</v>
      </c>
      <c r="C7" s="5" t="s">
        <v>79</v>
      </c>
      <c r="E7" s="5" t="s">
        <v>80</v>
      </c>
      <c r="G7" s="5" t="s">
        <v>81</v>
      </c>
      <c r="I7" s="5" t="s">
        <v>50</v>
      </c>
      <c r="K7" s="5" t="s">
        <v>82</v>
      </c>
      <c r="M7" s="5" t="s">
        <v>79</v>
      </c>
      <c r="O7" s="5" t="s">
        <v>80</v>
      </c>
      <c r="Q7" s="5" t="s">
        <v>81</v>
      </c>
      <c r="S7" s="5" t="s">
        <v>50</v>
      </c>
      <c r="U7" s="5" t="s">
        <v>82</v>
      </c>
    </row>
    <row r="8" spans="1:21" ht="24">
      <c r="A8" s="2" t="s">
        <v>15</v>
      </c>
      <c r="C8" s="3">
        <v>0</v>
      </c>
      <c r="E8" s="3">
        <v>-1810769340</v>
      </c>
      <c r="G8" s="3">
        <v>51571789</v>
      </c>
      <c r="I8" s="3">
        <v>-1759197551</v>
      </c>
      <c r="K8" s="8">
        <v>3.7364108534433198E-3</v>
      </c>
      <c r="M8" s="3">
        <v>0</v>
      </c>
      <c r="O8" s="3">
        <v>-103425313</v>
      </c>
      <c r="Q8" s="3">
        <v>2595483697</v>
      </c>
      <c r="S8" s="3">
        <v>2492058384</v>
      </c>
      <c r="U8" s="8">
        <v>-3.9797242238480196E-3</v>
      </c>
    </row>
    <row r="9" spans="1:21" ht="24">
      <c r="A9" s="2" t="s">
        <v>35</v>
      </c>
      <c r="C9" s="3">
        <v>0</v>
      </c>
      <c r="E9" s="3">
        <v>-5277503703</v>
      </c>
      <c r="G9" s="3">
        <v>0</v>
      </c>
      <c r="I9" s="3">
        <v>-5277503703</v>
      </c>
      <c r="K9" s="8">
        <v>1.1209043636837416E-2</v>
      </c>
      <c r="M9" s="3">
        <v>0</v>
      </c>
      <c r="O9" s="3">
        <v>-15736430173</v>
      </c>
      <c r="Q9" s="3">
        <v>-4425</v>
      </c>
      <c r="S9" s="3">
        <v>-15736434598</v>
      </c>
      <c r="U9" s="8">
        <v>2.5130498694873552E-2</v>
      </c>
    </row>
    <row r="10" spans="1:21" ht="24">
      <c r="A10" s="2" t="s">
        <v>17</v>
      </c>
      <c r="C10" s="3">
        <v>0</v>
      </c>
      <c r="E10" s="3">
        <v>-90911994870</v>
      </c>
      <c r="G10" s="3">
        <v>0</v>
      </c>
      <c r="I10" s="3">
        <v>-90911994870</v>
      </c>
      <c r="K10" s="8">
        <v>0.19309063052490091</v>
      </c>
      <c r="M10" s="3">
        <v>0</v>
      </c>
      <c r="O10" s="3">
        <v>-232616375324</v>
      </c>
      <c r="Q10" s="3">
        <v>-5875</v>
      </c>
      <c r="S10" s="3">
        <v>-232616381199</v>
      </c>
      <c r="U10" s="8">
        <v>0.37147967843177371</v>
      </c>
    </row>
    <row r="11" spans="1:21" ht="24">
      <c r="A11" s="2" t="s">
        <v>25</v>
      </c>
      <c r="C11" s="3">
        <v>0</v>
      </c>
      <c r="E11" s="3">
        <v>-7766645425</v>
      </c>
      <c r="G11" s="3">
        <v>0</v>
      </c>
      <c r="I11" s="3">
        <v>-7766645425</v>
      </c>
      <c r="K11" s="8">
        <v>1.6495804149067914E-2</v>
      </c>
      <c r="M11" s="3">
        <v>0</v>
      </c>
      <c r="O11" s="3">
        <v>-10611292598</v>
      </c>
      <c r="Q11" s="3">
        <v>-3520</v>
      </c>
      <c r="S11" s="3">
        <v>-10611296118</v>
      </c>
      <c r="U11" s="8">
        <v>1.6945843836710477E-2</v>
      </c>
    </row>
    <row r="12" spans="1:21" ht="24">
      <c r="A12" s="2" t="s">
        <v>22</v>
      </c>
      <c r="C12" s="3">
        <v>0</v>
      </c>
      <c r="E12" s="3">
        <v>4468114175</v>
      </c>
      <c r="G12" s="3">
        <v>0</v>
      </c>
      <c r="I12" s="3">
        <v>4468114175</v>
      </c>
      <c r="K12" s="8">
        <v>-9.4899576732607391E-3</v>
      </c>
      <c r="M12" s="3">
        <v>0</v>
      </c>
      <c r="O12" s="3">
        <v>377024950</v>
      </c>
      <c r="Q12" s="3">
        <v>3660295280</v>
      </c>
      <c r="S12" s="3">
        <v>4037320230</v>
      </c>
      <c r="U12" s="8">
        <v>-6.4474497154327765E-3</v>
      </c>
    </row>
    <row r="13" spans="1:21" ht="24">
      <c r="A13" s="2" t="s">
        <v>18</v>
      </c>
      <c r="C13" s="3">
        <v>0</v>
      </c>
      <c r="E13" s="3">
        <v>-71141068867</v>
      </c>
      <c r="G13" s="3">
        <v>0</v>
      </c>
      <c r="I13" s="3">
        <v>-71141068867</v>
      </c>
      <c r="K13" s="8">
        <v>0.15109858565294099</v>
      </c>
      <c r="M13" s="3">
        <v>0</v>
      </c>
      <c r="O13" s="3">
        <v>16832988428</v>
      </c>
      <c r="Q13" s="3">
        <v>-260728085</v>
      </c>
      <c r="S13" s="3">
        <v>16572260343</v>
      </c>
      <c r="U13" s="8">
        <v>-2.6465281212670423E-2</v>
      </c>
    </row>
    <row r="14" spans="1:21" ht="24">
      <c r="A14" s="2" t="s">
        <v>28</v>
      </c>
      <c r="C14" s="3">
        <v>0</v>
      </c>
      <c r="E14" s="3">
        <v>18065617587</v>
      </c>
      <c r="G14" s="3">
        <v>0</v>
      </c>
      <c r="I14" s="3">
        <v>18065617587</v>
      </c>
      <c r="K14" s="8">
        <v>-3.8370090719972438E-2</v>
      </c>
      <c r="M14" s="3">
        <v>0</v>
      </c>
      <c r="O14" s="3">
        <v>5949938325</v>
      </c>
      <c r="Q14" s="3">
        <v>-4258</v>
      </c>
      <c r="S14" s="3">
        <v>5949934067</v>
      </c>
      <c r="U14" s="8">
        <v>-9.5018226253315886E-3</v>
      </c>
    </row>
    <row r="15" spans="1:21" ht="24">
      <c r="A15" s="2" t="s">
        <v>34</v>
      </c>
      <c r="C15" s="3">
        <v>3724616263</v>
      </c>
      <c r="E15" s="3">
        <v>-12653367500</v>
      </c>
      <c r="G15" s="3">
        <v>0</v>
      </c>
      <c r="I15" s="3">
        <v>-8928751237</v>
      </c>
      <c r="K15" s="8">
        <v>1.8964034488712336E-2</v>
      </c>
      <c r="M15" s="3">
        <v>3724616263</v>
      </c>
      <c r="O15" s="3">
        <v>-9208549860</v>
      </c>
      <c r="Q15" s="3">
        <v>0</v>
      </c>
      <c r="S15" s="3">
        <v>-5483933597</v>
      </c>
      <c r="U15" s="8">
        <v>8.7576372680821229E-3</v>
      </c>
    </row>
    <row r="16" spans="1:21" ht="24">
      <c r="A16" s="2" t="s">
        <v>31</v>
      </c>
      <c r="C16" s="3">
        <v>0</v>
      </c>
      <c r="E16" s="3">
        <v>-9504730181</v>
      </c>
      <c r="G16" s="3">
        <v>0</v>
      </c>
      <c r="I16" s="3">
        <v>-9504730181</v>
      </c>
      <c r="K16" s="8">
        <v>2.0187372923041718E-2</v>
      </c>
      <c r="M16" s="3">
        <v>0</v>
      </c>
      <c r="O16" s="3">
        <v>-10341993477</v>
      </c>
      <c r="Q16" s="3">
        <v>0</v>
      </c>
      <c r="S16" s="3">
        <v>-10341993477</v>
      </c>
      <c r="U16" s="8">
        <v>1.6515777570681154E-2</v>
      </c>
    </row>
    <row r="17" spans="1:21" ht="24">
      <c r="A17" s="2" t="s">
        <v>26</v>
      </c>
      <c r="C17" s="3">
        <v>0</v>
      </c>
      <c r="E17" s="3">
        <v>1497017348</v>
      </c>
      <c r="G17" s="3">
        <v>0</v>
      </c>
      <c r="I17" s="3">
        <v>1497017348</v>
      </c>
      <c r="K17" s="8">
        <v>-3.1795586934966901E-3</v>
      </c>
      <c r="M17" s="3">
        <v>0</v>
      </c>
      <c r="O17" s="3">
        <v>-6192739382</v>
      </c>
      <c r="Q17" s="3">
        <v>0</v>
      </c>
      <c r="S17" s="3">
        <v>-6192739382</v>
      </c>
      <c r="U17" s="8">
        <v>9.8895736507443825E-3</v>
      </c>
    </row>
    <row r="18" spans="1:21" ht="24">
      <c r="A18" s="2" t="s">
        <v>23</v>
      </c>
      <c r="C18" s="3">
        <v>0</v>
      </c>
      <c r="E18" s="3">
        <v>-4112165172</v>
      </c>
      <c r="G18" s="3">
        <v>0</v>
      </c>
      <c r="I18" s="3">
        <v>-4112165172</v>
      </c>
      <c r="K18" s="8">
        <v>8.7339472312694347E-3</v>
      </c>
      <c r="M18" s="3">
        <v>0</v>
      </c>
      <c r="O18" s="3">
        <v>-8036589444</v>
      </c>
      <c r="Q18" s="3">
        <v>0</v>
      </c>
      <c r="S18" s="3">
        <v>-8036589444</v>
      </c>
      <c r="U18" s="8">
        <v>1.2834133378557353E-2</v>
      </c>
    </row>
    <row r="19" spans="1:21" ht="24">
      <c r="A19" s="2" t="s">
        <v>16</v>
      </c>
      <c r="C19" s="3">
        <v>0</v>
      </c>
      <c r="E19" s="3">
        <v>-5776600556</v>
      </c>
      <c r="G19" s="3">
        <v>0</v>
      </c>
      <c r="I19" s="3">
        <v>-5776600556</v>
      </c>
      <c r="K19" s="8">
        <v>1.226908996159984E-2</v>
      </c>
      <c r="M19" s="3">
        <v>0</v>
      </c>
      <c r="O19" s="3">
        <v>-8591484856</v>
      </c>
      <c r="Q19" s="3">
        <v>0</v>
      </c>
      <c r="S19" s="3">
        <v>-8591484856</v>
      </c>
      <c r="U19" s="8">
        <v>1.3720280640201336E-2</v>
      </c>
    </row>
    <row r="20" spans="1:21" ht="24">
      <c r="A20" s="2" t="s">
        <v>27</v>
      </c>
      <c r="C20" s="3">
        <v>0</v>
      </c>
      <c r="E20" s="3">
        <v>-5387106149</v>
      </c>
      <c r="G20" s="3">
        <v>0</v>
      </c>
      <c r="I20" s="3">
        <v>-5387106149</v>
      </c>
      <c r="K20" s="8">
        <v>1.1441831460220611E-2</v>
      </c>
      <c r="M20" s="3">
        <v>0</v>
      </c>
      <c r="O20" s="3">
        <v>-6519666228</v>
      </c>
      <c r="Q20" s="3">
        <v>0</v>
      </c>
      <c r="S20" s="3">
        <v>-6519666228</v>
      </c>
      <c r="U20" s="8">
        <v>1.0411663621350958E-2</v>
      </c>
    </row>
    <row r="21" spans="1:21" ht="24">
      <c r="A21" s="2" t="s">
        <v>19</v>
      </c>
      <c r="C21" s="3">
        <v>0</v>
      </c>
      <c r="E21" s="3">
        <v>-7549234064</v>
      </c>
      <c r="G21" s="3">
        <v>0</v>
      </c>
      <c r="I21" s="3">
        <v>-7549234064</v>
      </c>
      <c r="K21" s="8">
        <v>1.6034037834966056E-2</v>
      </c>
      <c r="M21" s="3">
        <v>0</v>
      </c>
      <c r="O21" s="3">
        <v>-17608869829</v>
      </c>
      <c r="Q21" s="3">
        <v>0</v>
      </c>
      <c r="S21" s="3">
        <v>-17608869829</v>
      </c>
      <c r="U21" s="8">
        <v>2.8120707870645884E-2</v>
      </c>
    </row>
    <row r="22" spans="1:21" ht="24">
      <c r="A22" s="2" t="s">
        <v>40</v>
      </c>
      <c r="C22" s="3">
        <v>0</v>
      </c>
      <c r="E22" s="3">
        <v>178246620</v>
      </c>
      <c r="G22" s="3">
        <v>0</v>
      </c>
      <c r="I22" s="3">
        <v>178246620</v>
      </c>
      <c r="K22" s="8">
        <v>-3.7858318139370089E-4</v>
      </c>
      <c r="M22" s="3">
        <v>0</v>
      </c>
      <c r="O22" s="3">
        <v>178246620</v>
      </c>
      <c r="Q22" s="3">
        <v>0</v>
      </c>
      <c r="S22" s="3">
        <v>178246620</v>
      </c>
      <c r="U22" s="8">
        <v>-2.8465319913348916E-4</v>
      </c>
    </row>
    <row r="23" spans="1:21" ht="24">
      <c r="A23" s="2" t="s">
        <v>32</v>
      </c>
      <c r="C23" s="3">
        <v>0</v>
      </c>
      <c r="E23" s="3">
        <v>-18022638798</v>
      </c>
      <c r="G23" s="3">
        <v>0</v>
      </c>
      <c r="I23" s="3">
        <v>-18022638798</v>
      </c>
      <c r="K23" s="8">
        <v>3.8278806819766822E-2</v>
      </c>
      <c r="M23" s="3">
        <v>0</v>
      </c>
      <c r="O23" s="3">
        <v>-27573734010</v>
      </c>
      <c r="Q23" s="3">
        <v>0</v>
      </c>
      <c r="S23" s="3">
        <v>-27573734010</v>
      </c>
      <c r="U23" s="8">
        <v>4.4034224031863224E-2</v>
      </c>
    </row>
    <row r="24" spans="1:21" ht="24">
      <c r="A24" s="2" t="s">
        <v>38</v>
      </c>
      <c r="C24" s="3">
        <v>0</v>
      </c>
      <c r="E24" s="3">
        <v>-18766244566</v>
      </c>
      <c r="G24" s="3">
        <v>0</v>
      </c>
      <c r="I24" s="3">
        <v>-18766244566</v>
      </c>
      <c r="K24" s="8">
        <v>3.9858172741836735E-2</v>
      </c>
      <c r="M24" s="3">
        <v>0</v>
      </c>
      <c r="O24" s="3">
        <v>-9760364080</v>
      </c>
      <c r="Q24" s="3">
        <v>0</v>
      </c>
      <c r="S24" s="3">
        <v>-9760364080</v>
      </c>
      <c r="U24" s="8">
        <v>1.5586937132830875E-2</v>
      </c>
    </row>
    <row r="25" spans="1:21" ht="24">
      <c r="A25" s="2" t="s">
        <v>21</v>
      </c>
      <c r="C25" s="3">
        <v>0</v>
      </c>
      <c r="E25" s="3">
        <v>-15024218495</v>
      </c>
      <c r="G25" s="3">
        <v>0</v>
      </c>
      <c r="I25" s="3">
        <v>-15024218495</v>
      </c>
      <c r="K25" s="8">
        <v>3.1910374714489285E-2</v>
      </c>
      <c r="M25" s="3">
        <v>0</v>
      </c>
      <c r="O25" s="3">
        <v>-41143071851</v>
      </c>
      <c r="Q25" s="3">
        <v>0</v>
      </c>
      <c r="S25" s="3">
        <v>-41143071851</v>
      </c>
      <c r="U25" s="8">
        <v>6.57039500921036E-2</v>
      </c>
    </row>
    <row r="26" spans="1:21" ht="24">
      <c r="A26" s="2" t="s">
        <v>30</v>
      </c>
      <c r="C26" s="3">
        <v>0</v>
      </c>
      <c r="E26" s="3">
        <v>-10247269793</v>
      </c>
      <c r="G26" s="3">
        <v>0</v>
      </c>
      <c r="I26" s="3">
        <v>-10247269793</v>
      </c>
      <c r="K26" s="8">
        <v>2.1764474405368866E-2</v>
      </c>
      <c r="M26" s="3">
        <v>0</v>
      </c>
      <c r="O26" s="3">
        <v>-13014415957</v>
      </c>
      <c r="Q26" s="3">
        <v>0</v>
      </c>
      <c r="S26" s="3">
        <v>-13014415957</v>
      </c>
      <c r="U26" s="8">
        <v>2.0783536523800449E-2</v>
      </c>
    </row>
    <row r="27" spans="1:21" ht="24">
      <c r="A27" s="2" t="s">
        <v>36</v>
      </c>
      <c r="C27" s="3">
        <v>0</v>
      </c>
      <c r="E27" s="3">
        <v>-49668184617</v>
      </c>
      <c r="G27" s="3">
        <v>0</v>
      </c>
      <c r="I27" s="3">
        <v>-49668184617</v>
      </c>
      <c r="K27" s="8">
        <v>0.10549170215038879</v>
      </c>
      <c r="M27" s="3">
        <v>0</v>
      </c>
      <c r="O27" s="3">
        <v>-110290801001</v>
      </c>
      <c r="Q27" s="3">
        <v>0</v>
      </c>
      <c r="S27" s="3">
        <v>-110290801001</v>
      </c>
      <c r="U27" s="8">
        <v>0.1761302926245091</v>
      </c>
    </row>
    <row r="28" spans="1:21" ht="24">
      <c r="A28" s="2" t="s">
        <v>33</v>
      </c>
      <c r="C28" s="3">
        <v>0</v>
      </c>
      <c r="E28" s="3">
        <v>-4011442083</v>
      </c>
      <c r="G28" s="3">
        <v>0</v>
      </c>
      <c r="I28" s="3">
        <v>-4011442083</v>
      </c>
      <c r="K28" s="8">
        <v>8.5200185325181154E-3</v>
      </c>
      <c r="M28" s="3">
        <v>0</v>
      </c>
      <c r="O28" s="3">
        <v>3859702286</v>
      </c>
      <c r="Q28" s="3">
        <v>0</v>
      </c>
      <c r="S28" s="3">
        <v>3859702286</v>
      </c>
      <c r="U28" s="8">
        <v>-6.1638004884061268E-3</v>
      </c>
    </row>
    <row r="29" spans="1:21" ht="24">
      <c r="A29" s="2" t="s">
        <v>24</v>
      </c>
      <c r="C29" s="3">
        <v>0</v>
      </c>
      <c r="E29" s="3">
        <v>-9060371151</v>
      </c>
      <c r="G29" s="3">
        <v>0</v>
      </c>
      <c r="I29" s="3">
        <v>-9060371151</v>
      </c>
      <c r="K29" s="8">
        <v>1.924358585286659E-2</v>
      </c>
      <c r="M29" s="3">
        <v>0</v>
      </c>
      <c r="O29" s="3">
        <v>-17313392369</v>
      </c>
      <c r="Q29" s="3">
        <v>0</v>
      </c>
      <c r="S29" s="3">
        <v>-17313392369</v>
      </c>
      <c r="U29" s="8">
        <v>2.7648841395641548E-2</v>
      </c>
    </row>
    <row r="30" spans="1:21" ht="24">
      <c r="A30" s="2" t="s">
        <v>20</v>
      </c>
      <c r="C30" s="3">
        <v>0</v>
      </c>
      <c r="E30" s="3">
        <v>-26961579123</v>
      </c>
      <c r="G30" s="3">
        <v>0</v>
      </c>
      <c r="I30" s="3">
        <v>-26961579123</v>
      </c>
      <c r="K30" s="8">
        <v>5.7264482208881869E-2</v>
      </c>
      <c r="M30" s="3">
        <v>0</v>
      </c>
      <c r="O30" s="3">
        <v>-50063828669</v>
      </c>
      <c r="Q30" s="3">
        <v>0</v>
      </c>
      <c r="S30" s="3">
        <v>-50063828669</v>
      </c>
      <c r="U30" s="8">
        <v>7.9950065765632697E-2</v>
      </c>
    </row>
    <row r="31" spans="1:21" ht="24">
      <c r="A31" s="2" t="s">
        <v>37</v>
      </c>
      <c r="C31" s="3">
        <v>0</v>
      </c>
      <c r="E31" s="3">
        <v>-31335025960</v>
      </c>
      <c r="G31" s="3">
        <v>0</v>
      </c>
      <c r="I31" s="3">
        <v>-31335025960</v>
      </c>
      <c r="K31" s="8">
        <v>6.6553373169101357E-2</v>
      </c>
      <c r="M31" s="3">
        <v>0</v>
      </c>
      <c r="O31" s="3">
        <v>-30841922043</v>
      </c>
      <c r="Q31" s="3">
        <v>0</v>
      </c>
      <c r="S31" s="3">
        <v>-30841922043</v>
      </c>
      <c r="U31" s="8">
        <v>4.9253398336336629E-2</v>
      </c>
    </row>
    <row r="32" spans="1:21" ht="24">
      <c r="A32" s="2" t="s">
        <v>39</v>
      </c>
      <c r="C32" s="3">
        <v>0</v>
      </c>
      <c r="E32" s="3">
        <v>-11809810229</v>
      </c>
      <c r="G32" s="3">
        <v>0</v>
      </c>
      <c r="I32" s="3">
        <v>-11809810229</v>
      </c>
      <c r="K32" s="8">
        <v>2.5083199491528596E-2</v>
      </c>
      <c r="M32" s="3">
        <v>0</v>
      </c>
      <c r="O32" s="3">
        <v>-16974859581</v>
      </c>
      <c r="Q32" s="3">
        <v>0</v>
      </c>
      <c r="S32" s="3">
        <v>-16974859581</v>
      </c>
      <c r="U32" s="8">
        <v>2.7108217168849591E-2</v>
      </c>
    </row>
    <row r="33" spans="1:21" ht="24.75" thickBot="1">
      <c r="A33" s="2" t="s">
        <v>29</v>
      </c>
      <c r="C33" s="3">
        <v>0</v>
      </c>
      <c r="E33" s="3">
        <v>-82012724574</v>
      </c>
      <c r="G33" s="3">
        <v>0</v>
      </c>
      <c r="I33" s="3">
        <v>-82012724574</v>
      </c>
      <c r="K33" s="8">
        <v>0.17418921146437599</v>
      </c>
      <c r="M33" s="3">
        <v>0</v>
      </c>
      <c r="O33" s="3">
        <v>-20562455177</v>
      </c>
      <c r="Q33" s="3">
        <v>0</v>
      </c>
      <c r="S33" s="3">
        <v>-20562455177</v>
      </c>
      <c r="U33" s="8">
        <v>3.2837473429633758E-2</v>
      </c>
    </row>
    <row r="34" spans="1:21" ht="23.25" thickBot="1">
      <c r="A34" s="1" t="s">
        <v>41</v>
      </c>
      <c r="C34" s="4">
        <f>SUM(C8:C33)</f>
        <v>3724616263</v>
      </c>
      <c r="E34" s="4">
        <f>SUM(E8:E33)</f>
        <v>-474601699486</v>
      </c>
      <c r="G34" s="4">
        <f>SUM(G8:G33)</f>
        <v>51571789</v>
      </c>
      <c r="I34" s="4">
        <f>SUM(I8:I33)</f>
        <v>-470825511434</v>
      </c>
      <c r="K34" s="11">
        <f>SUM(K8:K33)</f>
        <v>1</v>
      </c>
      <c r="M34" s="4">
        <f>SUM(M8:M33)</f>
        <v>3724616263</v>
      </c>
      <c r="O34" s="4">
        <f>SUM(O8:O33)</f>
        <v>-635908360613</v>
      </c>
      <c r="Q34" s="4">
        <f>SUM(Q8:Q33)</f>
        <v>5995032814</v>
      </c>
      <c r="S34" s="4">
        <f>SUM(S8:S33)</f>
        <v>-626188711536</v>
      </c>
      <c r="U34" s="11">
        <f>SUM(U8:U33)</f>
        <v>0.99999999999999989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E10" sqref="E10"/>
    </sheetView>
  </sheetViews>
  <sheetFormatPr defaultRowHeight="22.5"/>
  <cols>
    <col min="1" max="1" width="26.7109375" style="1" bestFit="1" customWidth="1"/>
    <col min="2" max="2" width="1" style="1" customWidth="1"/>
    <col min="3" max="3" width="28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>
      <c r="A2" s="6" t="s">
        <v>91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</row>
    <row r="3" spans="1:11" ht="24">
      <c r="A3" s="6" t="s">
        <v>60</v>
      </c>
      <c r="B3" s="6" t="s">
        <v>60</v>
      </c>
      <c r="C3" s="6" t="s">
        <v>60</v>
      </c>
      <c r="D3" s="6" t="s">
        <v>60</v>
      </c>
      <c r="E3" s="6" t="s">
        <v>60</v>
      </c>
      <c r="F3" s="6" t="s">
        <v>60</v>
      </c>
      <c r="G3" s="6" t="s">
        <v>60</v>
      </c>
      <c r="H3" s="6" t="s">
        <v>60</v>
      </c>
      <c r="I3" s="6" t="s">
        <v>60</v>
      </c>
      <c r="J3" s="6" t="s">
        <v>60</v>
      </c>
      <c r="K3" s="6" t="s">
        <v>60</v>
      </c>
    </row>
    <row r="4" spans="1:11" ht="24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</row>
    <row r="6" spans="1:11" ht="24">
      <c r="A6" s="5" t="s">
        <v>83</v>
      </c>
      <c r="B6" s="5" t="s">
        <v>83</v>
      </c>
      <c r="C6" s="5" t="s">
        <v>83</v>
      </c>
      <c r="E6" s="5" t="s">
        <v>62</v>
      </c>
      <c r="F6" s="5" t="s">
        <v>62</v>
      </c>
      <c r="G6" s="5" t="s">
        <v>62</v>
      </c>
      <c r="I6" s="5" t="s">
        <v>63</v>
      </c>
      <c r="J6" s="5" t="s">
        <v>63</v>
      </c>
      <c r="K6" s="5" t="s">
        <v>63</v>
      </c>
    </row>
    <row r="7" spans="1:11" ht="24">
      <c r="A7" s="5" t="s">
        <v>84</v>
      </c>
      <c r="C7" s="5" t="s">
        <v>47</v>
      </c>
      <c r="E7" s="5" t="s">
        <v>85</v>
      </c>
      <c r="G7" s="5" t="s">
        <v>86</v>
      </c>
      <c r="I7" s="5" t="s">
        <v>85</v>
      </c>
      <c r="K7" s="5" t="s">
        <v>86</v>
      </c>
    </row>
    <row r="8" spans="1:11" ht="24">
      <c r="A8" s="2" t="s">
        <v>53</v>
      </c>
      <c r="C8" s="1" t="s">
        <v>56</v>
      </c>
      <c r="E8" s="3">
        <v>5949505137</v>
      </c>
      <c r="G8" s="12">
        <f>E8/$E$10</f>
        <v>0.99999964030634803</v>
      </c>
      <c r="I8" s="3">
        <v>73825360550</v>
      </c>
      <c r="K8" s="7">
        <f>I8/$I$10</f>
        <v>0.99999988835816012</v>
      </c>
    </row>
    <row r="9" spans="1:11" ht="24.75" thickBot="1">
      <c r="A9" s="2" t="s">
        <v>55</v>
      </c>
      <c r="C9" s="1" t="s">
        <v>58</v>
      </c>
      <c r="E9" s="3">
        <v>2140</v>
      </c>
      <c r="G9" s="12">
        <f>E9/$E$10</f>
        <v>3.5969365198912423E-7</v>
      </c>
      <c r="I9" s="3">
        <v>8242</v>
      </c>
      <c r="K9" s="7">
        <f>I9/$I$10</f>
        <v>1.1164183985618146E-7</v>
      </c>
    </row>
    <row r="10" spans="1:11" ht="23.25" thickBot="1">
      <c r="A10" s="1" t="s">
        <v>41</v>
      </c>
      <c r="C10" s="1" t="s">
        <v>41</v>
      </c>
      <c r="E10" s="4">
        <f>SUM(E8:E9)</f>
        <v>5949507277</v>
      </c>
      <c r="G10" s="13">
        <f>SUM(G8:G9)</f>
        <v>1</v>
      </c>
      <c r="I10" s="4">
        <f>SUM(I8:I9)</f>
        <v>73825368792</v>
      </c>
      <c r="K10" s="13">
        <f>SUM(K8:K9)</f>
        <v>1</v>
      </c>
    </row>
    <row r="11" spans="1:11" ht="23.25" thickTop="1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Gadari, Yasin</cp:lastModifiedBy>
  <dcterms:modified xsi:type="dcterms:W3CDTF">2024-05-30T12:16:53Z</dcterms:modified>
</cp:coreProperties>
</file>