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3\"/>
    </mc:Choice>
  </mc:AlternateContent>
  <xr:revisionPtr revIDLastSave="0" documentId="13_ncr:1_{97D91EDA-8422-4BD9-B2C2-94DCFCD87600}" xr6:coauthVersionLast="47" xr6:coauthVersionMax="47" xr10:uidLastSave="{00000000-0000-0000-0000-000000000000}"/>
  <bookViews>
    <workbookView xWindow="28680" yWindow="-120" windowWidth="29040" windowHeight="15840" tabRatio="808" activeTab="1" xr2:uid="{00000000-000D-0000-FFFF-FFFF00000000}"/>
  </bookViews>
  <sheets>
    <sheet name="سهام" sheetId="1" r:id="rId1"/>
    <sheet name="سپرده" sheetId="6" r:id="rId2"/>
    <sheet name="جمع درآمدها" sheetId="15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درآمد سپرده بانکی" sheetId="13" r:id="rId9"/>
    <sheet name="سایر درآمدها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G10" i="15"/>
  <c r="E10" i="15"/>
  <c r="E10" i="13"/>
  <c r="I10" i="13"/>
  <c r="K10" i="13"/>
  <c r="G10" i="13"/>
  <c r="U34" i="11"/>
  <c r="S34" i="11"/>
  <c r="K34" i="11"/>
  <c r="I34" i="11"/>
  <c r="Q8" i="10"/>
  <c r="Q15" i="10" s="1"/>
  <c r="M14" i="8"/>
  <c r="I14" i="8"/>
  <c r="K14" i="8"/>
  <c r="S10" i="6"/>
  <c r="Q10" i="6"/>
  <c r="K10" i="6"/>
  <c r="Y35" i="1"/>
  <c r="E9" i="14"/>
  <c r="C9" i="14"/>
  <c r="Q34" i="11"/>
  <c r="O34" i="11"/>
  <c r="M34" i="11"/>
  <c r="G34" i="11"/>
  <c r="E34" i="11"/>
  <c r="C34" i="11"/>
  <c r="O15" i="10"/>
  <c r="M15" i="10"/>
  <c r="I15" i="10"/>
  <c r="G15" i="10"/>
  <c r="E15" i="10"/>
  <c r="O34" i="9"/>
  <c r="M34" i="9"/>
  <c r="G34" i="9"/>
  <c r="E34" i="9"/>
  <c r="Q14" i="8"/>
  <c r="O14" i="8"/>
  <c r="S10" i="7"/>
  <c r="Q10" i="7"/>
  <c r="O10" i="7"/>
  <c r="M10" i="7"/>
  <c r="K10" i="7"/>
  <c r="I10" i="7"/>
  <c r="G10" i="7"/>
  <c r="O10" i="6"/>
  <c r="M10" i="6"/>
  <c r="W35" i="1"/>
  <c r="U35" i="1"/>
  <c r="O35" i="1"/>
  <c r="K35" i="1"/>
  <c r="G35" i="1"/>
  <c r="E35" i="1"/>
  <c r="I34" i="9" l="1"/>
  <c r="Q34" i="9"/>
  <c r="S14" i="8"/>
</calcChain>
</file>

<file path=xl/sharedStrings.xml><?xml version="1.0" encoding="utf-8"?>
<sst xmlns="http://schemas.openxmlformats.org/spreadsheetml/2006/main" count="858" uniqueCount="97">
  <si>
    <t>صندوق سرمایه‌گذاری بخشی صنایع مفید</t>
  </si>
  <si>
    <t>صورت وضعیت پورتفوی</t>
  </si>
  <si>
    <t>برای ماه منتهی به 1403/03/31</t>
  </si>
  <si>
    <t>نام شرکت</t>
  </si>
  <si>
    <t>1403/02/31</t>
  </si>
  <si>
    <t>تغییرات طی دوره</t>
  </si>
  <si>
    <t>1403/03/31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</si>
  <si>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</si>
  <si>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</si>
  <si>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</si>
  <si>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</si>
  <si>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</si>
  <si>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</si>
  <si>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</si>
  <si>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</si>
  <si>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تولیدی و صنعتی گوهرفام</t>
  </si>
  <si>
    <t>الکتریک‌ خودرو شرق‌</t>
  </si>
  <si>
    <t>ایران خودرو دیزل</t>
  </si>
  <si>
    <t>ایران‌ خودرو</t>
  </si>
  <si>
    <t>ایرکا پارت صنعت</t>
  </si>
  <si>
    <t>بهمن  دیزل</t>
  </si>
  <si>
    <t>پارس خودرو</t>
  </si>
  <si>
    <t>پارس فنر</t>
  </si>
  <si>
    <t>تولیدمحورخودرو</t>
  </si>
  <si>
    <t>چرخشگر</t>
  </si>
  <si>
    <t>رادیاتور ایران‌</t>
  </si>
  <si>
    <t>ریخته‌گری‌ تراکتورسازی‌ ایران‌</t>
  </si>
  <si>
    <t>رینگ‌سازی‌مشهد</t>
  </si>
  <si>
    <t>زامیاد</t>
  </si>
  <si>
    <t>سایپا</t>
  </si>
  <si>
    <t>سایپا دیزل</t>
  </si>
  <si>
    <t>سرمایه‌گذاری‌ رنا(هلدینگ‌</t>
  </si>
  <si>
    <t>سرمایه‌گذاری‌ سایپا</t>
  </si>
  <si>
    <t>صنایع‌ریخته‌گری‌ایران‌</t>
  </si>
  <si>
    <t>فنرسازی‌خاور</t>
  </si>
  <si>
    <t>فنرسازی‌زر</t>
  </si>
  <si>
    <t>گروه‌بهمن‌</t>
  </si>
  <si>
    <t>گسترش‌سرمایه‌گذاری‌ایران‌خودرو</t>
  </si>
  <si>
    <t>لنت‌ ترمزایران‌</t>
  </si>
  <si>
    <t>موتورسازان‌تراکتورسازی‌ایران‌</t>
  </si>
  <si>
    <t>نشاسته و گلوکز آردینه</t>
  </si>
  <si>
    <t/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</si>
  <si>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</si>
  <si>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</si>
  <si>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</si>
  <si>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</si>
  <si>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</si>
  <si>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</si>
  <si>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</si>
  <si>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</si>
  <si>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</si>
  <si>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</si>
  <si>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</si>
  <si>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آفریقا</t>
  </si>
  <si>
    <t>سپرده کوتاه مدت</t>
  </si>
  <si>
    <t>بانک پاسارگاد هفت تیر</t>
  </si>
  <si>
    <t>100910810707075653</t>
  </si>
  <si>
    <t>1402/10/30</t>
  </si>
  <si>
    <t>207-8100-16555555-2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</si>
  <si>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</si>
  <si>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</si>
  <si>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</si>
  <si>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</si>
  <si>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</si>
  <si>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</si>
  <si>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</si>
  <si>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</si>
  <si>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</si>
  <si>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</si>
  <si>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</si>
  <si>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</si>
  <si>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</si>
  <si>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</si>
  <si>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</si>
  <si>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1403/03/10</t>
  </si>
  <si>
    <t>1403/03/01</t>
  </si>
  <si>
    <t>1403/03/30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</si>
  <si>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</si>
  <si>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</si>
  <si>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</si>
  <si>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</si>
  <si>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</si>
  <si>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</si>
  <si>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</si>
  <si>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</si>
  <si>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</si>
  <si>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</si>
  <si>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</si>
  <si>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</si>
  <si>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</si>
  <si>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</si>
  <si>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</si>
  <si>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</si>
  <si>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صندوق سرمایه‌گذاری بخشی صنایع مفید-خودران</t>
  </si>
  <si>
    <t>از ابتدای سال مالی</t>
  </si>
  <si>
    <t>تا پایان ماه</t>
  </si>
  <si>
    <t>صندوق سرمایه‌گذاری بخشی صنایع مفید -خودران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</si>
</sst>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6"/>
  <sheetViews>
    <sheetView rightToLeft="1" workbookViewId="0">
      <selection activeCell="A3" sqref="A3:Y3"/>
    </sheetView>
  </sheetViews>
  <sheetFormatPr defaultRowHeight="22.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2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6" t="s">
        <v>93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  <c r="T2" s="6" t="s">
        <v>0</v>
      </c>
      <c r="U2" s="6" t="s">
        <v>0</v>
      </c>
      <c r="V2" s="6" t="s">
        <v>0</v>
      </c>
      <c r="W2" s="6" t="s">
        <v>0</v>
      </c>
      <c r="X2" s="6" t="s">
        <v>0</v>
      </c>
      <c r="Y2" s="6" t="s">
        <v>0</v>
      </c>
    </row>
    <row r="3" spans="1:25" ht="24">
      <c r="A3" s="6" t="s">
        <v>1</v>
      </c>
      <c r="B3" s="6" t="s">
        <v>1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1</v>
      </c>
      <c r="W3" s="6" t="s">
        <v>1</v>
      </c>
      <c r="X3" s="6" t="s">
        <v>1</v>
      </c>
      <c r="Y3" s="6" t="s">
        <v>1</v>
      </c>
    </row>
    <row r="4" spans="1:25" ht="24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  <c r="R4" s="6" t="s">
        <v>2</v>
      </c>
      <c r="S4" s="6" t="s">
        <v>2</v>
      </c>
      <c r="T4" s="6" t="s">
        <v>2</v>
      </c>
      <c r="U4" s="6" t="s">
        <v>2</v>
      </c>
      <c r="V4" s="6" t="s">
        <v>2</v>
      </c>
      <c r="W4" s="6" t="s">
        <v>2</v>
      </c>
      <c r="X4" s="6" t="s">
        <v>2</v>
      </c>
      <c r="Y4" s="6" t="s">
        <v>2</v>
      </c>
    </row>
    <row r="5" spans="1:25">
      <c r="Y5" s="3"/>
    </row>
    <row r="6" spans="1:25" ht="24.75" thickBot="1">
      <c r="A6" s="5" t="s">
        <v>3</v>
      </c>
      <c r="C6" s="5" t="s">
        <v>75</v>
      </c>
      <c r="D6" s="5" t="s">
        <v>4</v>
      </c>
      <c r="E6" s="5" t="s">
        <v>4</v>
      </c>
      <c r="F6" s="5" t="s">
        <v>4</v>
      </c>
      <c r="G6" s="5" t="s">
        <v>4</v>
      </c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  <c r="N6" s="5" t="s">
        <v>5</v>
      </c>
      <c r="O6" s="5" t="s">
        <v>5</v>
      </c>
      <c r="Q6" s="5" t="s">
        <v>6</v>
      </c>
      <c r="R6" s="5" t="s">
        <v>6</v>
      </c>
      <c r="S6" s="5" t="s">
        <v>6</v>
      </c>
      <c r="T6" s="5" t="s">
        <v>6</v>
      </c>
      <c r="U6" s="5" t="s">
        <v>6</v>
      </c>
      <c r="V6" s="5" t="s">
        <v>6</v>
      </c>
      <c r="W6" s="5" t="s">
        <v>6</v>
      </c>
      <c r="X6" s="5" t="s">
        <v>6</v>
      </c>
      <c r="Y6" s="5" t="s">
        <v>6</v>
      </c>
    </row>
    <row r="7" spans="1:25" ht="24">
      <c r="A7" s="5" t="s">
        <v>3</v>
      </c>
      <c r="C7" s="5" t="s">
        <v>7</v>
      </c>
      <c r="E7" s="5" t="s">
        <v>8</v>
      </c>
      <c r="G7" s="5" t="s">
        <v>9</v>
      </c>
      <c r="I7" s="5" t="s">
        <v>10</v>
      </c>
      <c r="J7" s="5" t="s">
        <v>10</v>
      </c>
      <c r="K7" s="5" t="s">
        <v>10</v>
      </c>
      <c r="M7" s="5" t="s">
        <v>11</v>
      </c>
      <c r="N7" s="5" t="s">
        <v>11</v>
      </c>
      <c r="O7" s="5" t="s">
        <v>11</v>
      </c>
      <c r="Q7" s="5" t="s">
        <v>7</v>
      </c>
      <c r="S7" s="5" t="s">
        <v>12</v>
      </c>
      <c r="U7" s="5" t="s">
        <v>8</v>
      </c>
      <c r="W7" s="5" t="s">
        <v>9</v>
      </c>
      <c r="Y7" s="5" t="s">
        <v>13</v>
      </c>
    </row>
    <row r="8" spans="1:25" ht="24.75" thickBot="1">
      <c r="A8" s="5" t="s">
        <v>3</v>
      </c>
      <c r="C8" s="5" t="s">
        <v>7</v>
      </c>
      <c r="E8" s="5" t="s">
        <v>8</v>
      </c>
      <c r="G8" s="5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5" t="s">
        <v>7</v>
      </c>
      <c r="S8" s="5" t="s">
        <v>12</v>
      </c>
      <c r="U8" s="5" t="s">
        <v>8</v>
      </c>
      <c r="W8" s="5" t="s">
        <v>9</v>
      </c>
      <c r="Y8" s="5" t="s">
        <v>13</v>
      </c>
    </row>
    <row r="9" spans="1:25">
      <c r="A9" s="1" t="s">
        <v>15</v>
      </c>
      <c r="C9" s="3">
        <v>625000</v>
      </c>
      <c r="E9" s="3">
        <v>5630733067</v>
      </c>
      <c r="G9" s="3">
        <v>5808979688</v>
      </c>
      <c r="I9" s="3">
        <v>0</v>
      </c>
      <c r="K9" s="3">
        <v>0</v>
      </c>
      <c r="M9" s="3">
        <v>0</v>
      </c>
      <c r="O9" s="3">
        <v>0</v>
      </c>
      <c r="Q9" s="3">
        <v>625000</v>
      </c>
      <c r="S9" s="3">
        <v>8450</v>
      </c>
      <c r="U9" s="3">
        <v>5630733067</v>
      </c>
      <c r="W9" s="3">
        <v>5249826563</v>
      </c>
      <c r="Y9" s="7">
        <v>7.949254855037606E-4</v>
      </c>
    </row>
    <row r="10" spans="1:25">
      <c r="A10" s="1" t="s">
        <v>16</v>
      </c>
      <c r="C10" s="3">
        <v>10761439</v>
      </c>
      <c r="E10" s="3">
        <v>67962101687</v>
      </c>
      <c r="G10" s="3">
        <v>59370616830.622498</v>
      </c>
      <c r="I10" s="3">
        <v>0</v>
      </c>
      <c r="K10" s="3">
        <v>0</v>
      </c>
      <c r="M10" s="3">
        <v>0</v>
      </c>
      <c r="O10" s="3">
        <v>0</v>
      </c>
      <c r="Q10" s="3">
        <v>10761439</v>
      </c>
      <c r="S10" s="3">
        <v>4965</v>
      </c>
      <c r="U10" s="3">
        <v>67962101687</v>
      </c>
      <c r="W10" s="3">
        <v>53112632894.421799</v>
      </c>
      <c r="Y10" s="7">
        <v>8.042281965569241E-3</v>
      </c>
    </row>
    <row r="11" spans="1:25">
      <c r="A11" s="1" t="s">
        <v>17</v>
      </c>
      <c r="C11" s="3">
        <v>291858900</v>
      </c>
      <c r="E11" s="3">
        <v>852607814932</v>
      </c>
      <c r="G11" s="3">
        <v>619991439607.66504</v>
      </c>
      <c r="I11" s="3">
        <v>0</v>
      </c>
      <c r="K11" s="3">
        <v>0</v>
      </c>
      <c r="M11" s="3">
        <v>0</v>
      </c>
      <c r="O11" s="3">
        <v>0</v>
      </c>
      <c r="Q11" s="3">
        <v>291858900</v>
      </c>
      <c r="S11" s="3">
        <v>2000</v>
      </c>
      <c r="U11" s="3">
        <v>852607814932</v>
      </c>
      <c r="W11" s="3">
        <v>580244679090</v>
      </c>
      <c r="Y11" s="7">
        <v>8.7860289802223698E-2</v>
      </c>
    </row>
    <row r="12" spans="1:25">
      <c r="A12" s="1" t="s">
        <v>18</v>
      </c>
      <c r="C12" s="3">
        <v>530125125</v>
      </c>
      <c r="E12" s="3">
        <v>1458685476989</v>
      </c>
      <c r="G12" s="3">
        <v>1475518465417.5</v>
      </c>
      <c r="I12" s="3">
        <v>0</v>
      </c>
      <c r="K12" s="3">
        <v>0</v>
      </c>
      <c r="M12" s="3">
        <v>0</v>
      </c>
      <c r="O12" s="3">
        <v>0</v>
      </c>
      <c r="Q12" s="3">
        <v>530125125</v>
      </c>
      <c r="S12" s="3">
        <v>2788</v>
      </c>
      <c r="U12" s="3">
        <v>1458685476989</v>
      </c>
      <c r="W12" s="3">
        <v>1469194814851.4299</v>
      </c>
      <c r="Y12" s="7">
        <v>0.22246456858719288</v>
      </c>
    </row>
    <row r="13" spans="1:25">
      <c r="A13" s="1" t="s">
        <v>19</v>
      </c>
      <c r="C13" s="3">
        <v>34204148</v>
      </c>
      <c r="E13" s="3">
        <v>115258688723</v>
      </c>
      <c r="G13" s="3">
        <v>97649818893.316803</v>
      </c>
      <c r="I13" s="3">
        <v>0</v>
      </c>
      <c r="K13" s="3">
        <v>0</v>
      </c>
      <c r="M13" s="3">
        <v>0</v>
      </c>
      <c r="O13" s="3">
        <v>0</v>
      </c>
      <c r="Q13" s="3">
        <v>34204148</v>
      </c>
      <c r="S13" s="3">
        <v>2893</v>
      </c>
      <c r="U13" s="3">
        <v>115258688723</v>
      </c>
      <c r="W13" s="3">
        <v>98363832193.0242</v>
      </c>
      <c r="Y13" s="7">
        <v>1.4894190526813829E-2</v>
      </c>
    </row>
    <row r="14" spans="1:25">
      <c r="A14" s="1" t="s">
        <v>20</v>
      </c>
      <c r="C14" s="3">
        <v>82944834</v>
      </c>
      <c r="E14" s="3">
        <v>314155381767</v>
      </c>
      <c r="G14" s="3">
        <v>264091553097.353</v>
      </c>
      <c r="I14" s="3">
        <v>0</v>
      </c>
      <c r="K14" s="3">
        <v>0</v>
      </c>
      <c r="M14" s="3">
        <v>0</v>
      </c>
      <c r="O14" s="3">
        <v>0</v>
      </c>
      <c r="Q14" s="3">
        <v>82944834</v>
      </c>
      <c r="S14" s="3">
        <v>3082</v>
      </c>
      <c r="U14" s="3">
        <v>314155381767</v>
      </c>
      <c r="W14" s="3">
        <v>254114944316.591</v>
      </c>
      <c r="Y14" s="7">
        <v>3.8477927424938281E-2</v>
      </c>
    </row>
    <row r="15" spans="1:25">
      <c r="A15" s="1" t="s">
        <v>21</v>
      </c>
      <c r="C15" s="3">
        <v>274802685</v>
      </c>
      <c r="E15" s="3">
        <v>302564473688</v>
      </c>
      <c r="G15" s="3">
        <v>261421401836.207</v>
      </c>
      <c r="I15" s="3">
        <v>0</v>
      </c>
      <c r="K15" s="3">
        <v>0</v>
      </c>
      <c r="M15" s="3">
        <v>0</v>
      </c>
      <c r="O15" s="3">
        <v>0</v>
      </c>
      <c r="Q15" s="3">
        <v>274802685</v>
      </c>
      <c r="S15" s="3">
        <v>802</v>
      </c>
      <c r="U15" s="3">
        <v>302564473688</v>
      </c>
      <c r="W15" s="3">
        <v>219080422437.448</v>
      </c>
      <c r="Y15" s="7">
        <v>3.3173021828541753E-2</v>
      </c>
    </row>
    <row r="16" spans="1:25">
      <c r="A16" s="1" t="s">
        <v>22</v>
      </c>
      <c r="C16" s="3">
        <v>5806336</v>
      </c>
      <c r="E16" s="3">
        <v>60515341623</v>
      </c>
      <c r="G16" s="3">
        <v>60892366573.440002</v>
      </c>
      <c r="I16" s="3">
        <v>0</v>
      </c>
      <c r="K16" s="3">
        <v>0</v>
      </c>
      <c r="M16" s="3">
        <v>0</v>
      </c>
      <c r="O16" s="3">
        <v>0</v>
      </c>
      <c r="Q16" s="3">
        <v>5806336</v>
      </c>
      <c r="S16" s="3">
        <v>10140</v>
      </c>
      <c r="U16" s="3">
        <v>60515341623</v>
      </c>
      <c r="W16" s="3">
        <v>58525933370.112</v>
      </c>
      <c r="Y16" s="7">
        <v>8.8619605696480652E-3</v>
      </c>
    </row>
    <row r="17" spans="1:25">
      <c r="A17" s="1" t="s">
        <v>23</v>
      </c>
      <c r="C17" s="3">
        <v>10772862</v>
      </c>
      <c r="E17" s="3">
        <v>52135277418</v>
      </c>
      <c r="G17" s="3">
        <v>44098687973.989799</v>
      </c>
      <c r="I17" s="3">
        <v>0</v>
      </c>
      <c r="K17" s="3">
        <v>0</v>
      </c>
      <c r="M17" s="3">
        <v>0</v>
      </c>
      <c r="O17" s="3">
        <v>0</v>
      </c>
      <c r="Q17" s="3">
        <v>10772862</v>
      </c>
      <c r="S17" s="3">
        <v>4369</v>
      </c>
      <c r="U17" s="3">
        <v>52135277418</v>
      </c>
      <c r="W17" s="3">
        <v>46786587605.235901</v>
      </c>
      <c r="Y17" s="7">
        <v>7.0843961073455324E-3</v>
      </c>
    </row>
    <row r="18" spans="1:25">
      <c r="A18" s="1" t="s">
        <v>24</v>
      </c>
      <c r="C18" s="3">
        <v>3980176</v>
      </c>
      <c r="E18" s="3">
        <v>83624231018</v>
      </c>
      <c r="G18" s="3">
        <v>66310838648.928001</v>
      </c>
      <c r="I18" s="3">
        <v>0</v>
      </c>
      <c r="K18" s="3">
        <v>0</v>
      </c>
      <c r="M18" s="3">
        <v>0</v>
      </c>
      <c r="O18" s="3">
        <v>0</v>
      </c>
      <c r="Q18" s="3">
        <v>3980176</v>
      </c>
      <c r="S18" s="3">
        <v>19270</v>
      </c>
      <c r="U18" s="3">
        <v>83624231018</v>
      </c>
      <c r="W18" s="3">
        <v>76241638470.455994</v>
      </c>
      <c r="Y18" s="7">
        <v>1.1544461659719295E-2</v>
      </c>
    </row>
    <row r="19" spans="1:25">
      <c r="A19" s="1" t="s">
        <v>25</v>
      </c>
      <c r="C19" s="3">
        <v>26522051</v>
      </c>
      <c r="E19" s="3">
        <v>94185948604</v>
      </c>
      <c r="G19" s="3">
        <v>83574656005.063507</v>
      </c>
      <c r="I19" s="3">
        <v>0</v>
      </c>
      <c r="K19" s="3">
        <v>0</v>
      </c>
      <c r="M19" s="3">
        <v>0</v>
      </c>
      <c r="O19" s="3">
        <v>0</v>
      </c>
      <c r="Q19" s="3">
        <v>26522051</v>
      </c>
      <c r="S19" s="3">
        <v>2853</v>
      </c>
      <c r="U19" s="3">
        <v>94185948604</v>
      </c>
      <c r="W19" s="3">
        <v>75217190404.557098</v>
      </c>
      <c r="Y19" s="7">
        <v>1.1389340368304154E-2</v>
      </c>
    </row>
    <row r="20" spans="1:25">
      <c r="A20" s="1" t="s">
        <v>26</v>
      </c>
      <c r="C20" s="3">
        <v>17310091</v>
      </c>
      <c r="E20" s="3">
        <v>74797430969</v>
      </c>
      <c r="G20" s="3">
        <v>68604691586.7388</v>
      </c>
      <c r="I20" s="3">
        <v>0</v>
      </c>
      <c r="K20" s="3">
        <v>0</v>
      </c>
      <c r="M20" s="3">
        <v>0</v>
      </c>
      <c r="O20" s="3">
        <v>0</v>
      </c>
      <c r="Q20" s="3">
        <v>17310091</v>
      </c>
      <c r="S20" s="3">
        <v>3670</v>
      </c>
      <c r="U20" s="3">
        <v>74797430969</v>
      </c>
      <c r="W20" s="3">
        <v>63150042167.878502</v>
      </c>
      <c r="Y20" s="7">
        <v>9.5621402588197801E-3</v>
      </c>
    </row>
    <row r="21" spans="1:25">
      <c r="A21" s="1" t="s">
        <v>27</v>
      </c>
      <c r="C21" s="3">
        <v>3132573</v>
      </c>
      <c r="E21" s="3">
        <v>53228679088</v>
      </c>
      <c r="G21" s="3">
        <v>46709012859.75</v>
      </c>
      <c r="I21" s="3">
        <v>0</v>
      </c>
      <c r="K21" s="3">
        <v>0</v>
      </c>
      <c r="M21" s="3">
        <v>0</v>
      </c>
      <c r="O21" s="3">
        <v>0</v>
      </c>
      <c r="Q21" s="3">
        <v>3132573</v>
      </c>
      <c r="S21" s="3">
        <v>13720</v>
      </c>
      <c r="U21" s="3">
        <v>53228679088</v>
      </c>
      <c r="W21" s="3">
        <v>42723177095.718002</v>
      </c>
      <c r="Y21" s="7">
        <v>6.4691170055853099E-3</v>
      </c>
    </row>
    <row r="22" spans="1:25">
      <c r="A22" s="1" t="s">
        <v>28</v>
      </c>
      <c r="C22" s="3">
        <v>84924072</v>
      </c>
      <c r="E22" s="3">
        <v>361693821450</v>
      </c>
      <c r="G22" s="3">
        <v>367643759775.31799</v>
      </c>
      <c r="I22" s="3">
        <v>0</v>
      </c>
      <c r="K22" s="3">
        <v>0</v>
      </c>
      <c r="M22" s="3">
        <v>0</v>
      </c>
      <c r="O22" s="3">
        <v>0</v>
      </c>
      <c r="Q22" s="3">
        <v>84924072</v>
      </c>
      <c r="S22" s="3">
        <v>3988</v>
      </c>
      <c r="U22" s="3">
        <v>361693821450</v>
      </c>
      <c r="W22" s="3">
        <v>336662069801.14099</v>
      </c>
      <c r="Y22" s="7">
        <v>5.097716202160428E-2</v>
      </c>
    </row>
    <row r="23" spans="1:25">
      <c r="A23" s="1" t="s">
        <v>29</v>
      </c>
      <c r="C23" s="3">
        <v>343765088</v>
      </c>
      <c r="E23" s="3">
        <v>840006261549</v>
      </c>
      <c r="G23" s="3">
        <v>819443806371.90698</v>
      </c>
      <c r="I23" s="3">
        <v>0</v>
      </c>
      <c r="K23" s="3">
        <v>0</v>
      </c>
      <c r="M23" s="3">
        <v>0</v>
      </c>
      <c r="O23" s="3">
        <v>0</v>
      </c>
      <c r="Q23" s="3">
        <v>343765088</v>
      </c>
      <c r="S23" s="3">
        <v>2435</v>
      </c>
      <c r="U23" s="3">
        <v>840006261549</v>
      </c>
      <c r="W23" s="3">
        <v>832087434743.78406</v>
      </c>
      <c r="Y23" s="7">
        <v>0.12599416382763295</v>
      </c>
    </row>
    <row r="24" spans="1:25">
      <c r="A24" s="1" t="s">
        <v>30</v>
      </c>
      <c r="C24" s="3">
        <v>4908860</v>
      </c>
      <c r="E24" s="3">
        <v>114267200830</v>
      </c>
      <c r="G24" s="3">
        <v>101252784872.25</v>
      </c>
      <c r="I24" s="3">
        <v>0</v>
      </c>
      <c r="K24" s="3">
        <v>0</v>
      </c>
      <c r="M24" s="3">
        <v>0</v>
      </c>
      <c r="O24" s="3">
        <v>0</v>
      </c>
      <c r="Q24" s="3">
        <v>4908860</v>
      </c>
      <c r="S24" s="3">
        <v>18800</v>
      </c>
      <c r="U24" s="3">
        <v>114267200830</v>
      </c>
      <c r="W24" s="3">
        <v>91737462920.399994</v>
      </c>
      <c r="Y24" s="7">
        <v>1.3890829797091374E-2</v>
      </c>
    </row>
    <row r="25" spans="1:25">
      <c r="A25" s="1" t="s">
        <v>31</v>
      </c>
      <c r="C25" s="3">
        <v>30068363</v>
      </c>
      <c r="E25" s="3">
        <v>204025669914</v>
      </c>
      <c r="G25" s="3">
        <v>193683676436.172</v>
      </c>
      <c r="I25" s="3">
        <v>0</v>
      </c>
      <c r="K25" s="3">
        <v>0</v>
      </c>
      <c r="M25" s="3">
        <v>0</v>
      </c>
      <c r="O25" s="3">
        <v>0</v>
      </c>
      <c r="Q25" s="3">
        <v>30068363</v>
      </c>
      <c r="S25" s="3">
        <v>5860</v>
      </c>
      <c r="U25" s="3">
        <v>204025669914</v>
      </c>
      <c r="W25" s="3">
        <v>175152213567.27899</v>
      </c>
      <c r="Y25" s="7">
        <v>2.6521439658277645E-2</v>
      </c>
    </row>
    <row r="26" spans="1:25">
      <c r="A26" s="1" t="s">
        <v>32</v>
      </c>
      <c r="C26" s="3">
        <v>44436160</v>
      </c>
      <c r="E26" s="3">
        <v>214773673436</v>
      </c>
      <c r="G26" s="3">
        <v>187199939425.82401</v>
      </c>
      <c r="I26" s="3">
        <v>0</v>
      </c>
      <c r="K26" s="3">
        <v>0</v>
      </c>
      <c r="M26" s="3">
        <v>0</v>
      </c>
      <c r="O26" s="3">
        <v>0</v>
      </c>
      <c r="Q26" s="3">
        <v>44436160</v>
      </c>
      <c r="S26" s="3">
        <v>3896</v>
      </c>
      <c r="U26" s="3">
        <v>214773673436</v>
      </c>
      <c r="W26" s="3">
        <v>172093195847.80801</v>
      </c>
      <c r="Y26" s="7">
        <v>2.6058245090488819E-2</v>
      </c>
    </row>
    <row r="27" spans="1:25">
      <c r="A27" s="1" t="s">
        <v>33</v>
      </c>
      <c r="C27" s="3">
        <v>57649329</v>
      </c>
      <c r="E27" s="3">
        <v>99291665600</v>
      </c>
      <c r="G27" s="3">
        <v>103151367886.41</v>
      </c>
      <c r="I27" s="3">
        <v>0</v>
      </c>
      <c r="K27" s="3">
        <v>0</v>
      </c>
      <c r="M27" s="3">
        <v>0</v>
      </c>
      <c r="O27" s="3">
        <v>0</v>
      </c>
      <c r="Q27" s="3">
        <v>57649329</v>
      </c>
      <c r="S27" s="3">
        <v>1825</v>
      </c>
      <c r="U27" s="3">
        <v>99291665600</v>
      </c>
      <c r="W27" s="3">
        <v>104584025773.72099</v>
      </c>
      <c r="Y27" s="7">
        <v>1.5836048384921277E-2</v>
      </c>
    </row>
    <row r="28" spans="1:25">
      <c r="A28" s="1" t="s">
        <v>34</v>
      </c>
      <c r="C28" s="3">
        <v>16112792</v>
      </c>
      <c r="E28" s="3">
        <v>116201581390</v>
      </c>
      <c r="G28" s="3">
        <v>106993031529.168</v>
      </c>
      <c r="I28" s="3">
        <v>0</v>
      </c>
      <c r="K28" s="3">
        <v>0</v>
      </c>
      <c r="M28" s="3">
        <v>0</v>
      </c>
      <c r="O28" s="3">
        <v>0</v>
      </c>
      <c r="Q28" s="3">
        <v>16112792</v>
      </c>
      <c r="S28" s="3">
        <v>5900</v>
      </c>
      <c r="U28" s="3">
        <v>116201581390</v>
      </c>
      <c r="W28" s="3">
        <v>94499833236.839996</v>
      </c>
      <c r="Y28" s="7">
        <v>1.4309106198908813E-2</v>
      </c>
    </row>
    <row r="29" spans="1:25">
      <c r="A29" s="1" t="s">
        <v>35</v>
      </c>
      <c r="C29" s="3">
        <v>20263713</v>
      </c>
      <c r="E29" s="3">
        <v>90668925510</v>
      </c>
      <c r="G29" s="3">
        <v>74932495336.457993</v>
      </c>
      <c r="I29" s="3">
        <v>0</v>
      </c>
      <c r="K29" s="3">
        <v>0</v>
      </c>
      <c r="M29" s="3">
        <v>0</v>
      </c>
      <c r="O29" s="3">
        <v>0</v>
      </c>
      <c r="Q29" s="3">
        <v>20263713</v>
      </c>
      <c r="S29" s="3">
        <v>3372</v>
      </c>
      <c r="U29" s="3">
        <v>90668925510</v>
      </c>
      <c r="W29" s="3">
        <v>67922681256.595802</v>
      </c>
      <c r="Y29" s="7">
        <v>1.0284810312621483E-2</v>
      </c>
    </row>
    <row r="30" spans="1:25">
      <c r="A30" s="1" t="s">
        <v>36</v>
      </c>
      <c r="C30" s="3">
        <v>318251460</v>
      </c>
      <c r="E30" s="3">
        <v>605707215733</v>
      </c>
      <c r="G30" s="3">
        <v>495416414731.15802</v>
      </c>
      <c r="I30" s="3">
        <v>0</v>
      </c>
      <c r="K30" s="3">
        <v>0</v>
      </c>
      <c r="M30" s="3">
        <v>0</v>
      </c>
      <c r="O30" s="3">
        <v>0</v>
      </c>
      <c r="Q30" s="3">
        <v>318251460</v>
      </c>
      <c r="S30" s="3">
        <v>1533</v>
      </c>
      <c r="U30" s="3">
        <v>605707215733</v>
      </c>
      <c r="W30" s="3">
        <v>484976605225.32898</v>
      </c>
      <c r="Y30" s="7">
        <v>7.3434857083432045E-2</v>
      </c>
    </row>
    <row r="31" spans="1:25">
      <c r="A31" s="1" t="s">
        <v>37</v>
      </c>
      <c r="C31" s="3">
        <v>82090066</v>
      </c>
      <c r="E31" s="3">
        <v>365408605483</v>
      </c>
      <c r="G31" s="3">
        <v>334566683439.92999</v>
      </c>
      <c r="I31" s="3">
        <v>0</v>
      </c>
      <c r="K31" s="3">
        <v>0</v>
      </c>
      <c r="M31" s="3">
        <v>0</v>
      </c>
      <c r="O31" s="3">
        <v>0</v>
      </c>
      <c r="Q31" s="3">
        <v>82090066</v>
      </c>
      <c r="S31" s="3">
        <v>3750</v>
      </c>
      <c r="U31" s="3">
        <v>365408605483</v>
      </c>
      <c r="W31" s="3">
        <v>306006112902.375</v>
      </c>
      <c r="Y31" s="7">
        <v>4.6335256021683362E-2</v>
      </c>
    </row>
    <row r="32" spans="1:25">
      <c r="A32" s="1" t="s">
        <v>38</v>
      </c>
      <c r="C32" s="3">
        <v>3330518</v>
      </c>
      <c r="E32" s="3">
        <v>54918331421</v>
      </c>
      <c r="G32" s="3">
        <v>45157967340.155998</v>
      </c>
      <c r="I32" s="3">
        <v>0</v>
      </c>
      <c r="K32" s="3">
        <v>0</v>
      </c>
      <c r="M32" s="3">
        <v>0</v>
      </c>
      <c r="O32" s="3">
        <v>0</v>
      </c>
      <c r="Q32" s="3">
        <v>3330518</v>
      </c>
      <c r="S32" s="3">
        <v>11750</v>
      </c>
      <c r="U32" s="3">
        <v>54918331421</v>
      </c>
      <c r="W32" s="3">
        <v>38900741660.324997</v>
      </c>
      <c r="Y32" s="7">
        <v>5.8903262002467441E-3</v>
      </c>
    </row>
    <row r="33" spans="1:25">
      <c r="A33" s="1" t="s">
        <v>39</v>
      </c>
      <c r="C33" s="3">
        <v>22334633</v>
      </c>
      <c r="E33" s="3">
        <v>88508872072</v>
      </c>
      <c r="G33" s="3">
        <v>71534012510.220306</v>
      </c>
      <c r="I33" s="3">
        <v>0</v>
      </c>
      <c r="K33" s="3">
        <v>0</v>
      </c>
      <c r="M33" s="3">
        <v>0</v>
      </c>
      <c r="O33" s="3">
        <v>0</v>
      </c>
      <c r="Q33" s="3">
        <v>22334633</v>
      </c>
      <c r="S33" s="3">
        <v>3086</v>
      </c>
      <c r="U33" s="3">
        <v>88508872072</v>
      </c>
      <c r="W33" s="3">
        <v>68514575607.243896</v>
      </c>
      <c r="Y33" s="7">
        <v>1.0374434588473178E-2</v>
      </c>
    </row>
    <row r="34" spans="1:25" ht="23.25" thickBot="1">
      <c r="A34" s="1" t="s">
        <v>40</v>
      </c>
      <c r="C34" s="3">
        <v>547922</v>
      </c>
      <c r="E34" s="3">
        <v>7129563359</v>
      </c>
      <c r="G34" s="3">
        <v>7026138046.8900003</v>
      </c>
      <c r="I34" s="3">
        <v>0</v>
      </c>
      <c r="K34" s="3">
        <v>0</v>
      </c>
      <c r="M34" s="3">
        <v>0</v>
      </c>
      <c r="O34" s="3">
        <v>0</v>
      </c>
      <c r="Q34" s="3">
        <v>547922</v>
      </c>
      <c r="S34" s="3">
        <v>11020</v>
      </c>
      <c r="U34" s="3">
        <v>7129563359</v>
      </c>
      <c r="W34" s="3">
        <v>6002173742.382</v>
      </c>
      <c r="Y34" s="7">
        <v>9.0884542926964785E-4</v>
      </c>
    </row>
    <row r="35" spans="1:25" ht="23.25" thickBot="1">
      <c r="A35" s="1" t="s">
        <v>41</v>
      </c>
      <c r="C35" s="1" t="s">
        <v>41</v>
      </c>
      <c r="E35" s="4">
        <f>SUM(E9:E34)</f>
        <v>6697952967320</v>
      </c>
      <c r="G35" s="4">
        <f>SUM(G9:G34)</f>
        <v>6062044606720.4365</v>
      </c>
      <c r="I35" s="1" t="s">
        <v>41</v>
      </c>
      <c r="K35" s="4">
        <f>SUM(K9:K34)</f>
        <v>0</v>
      </c>
      <c r="M35" s="1" t="s">
        <v>41</v>
      </c>
      <c r="O35" s="4">
        <f>SUM(O9:O34)</f>
        <v>0</v>
      </c>
      <c r="Q35" s="1" t="s">
        <v>41</v>
      </c>
      <c r="S35" s="1" t="s">
        <v>41</v>
      </c>
      <c r="U35" s="4">
        <f>SUM(U9:U34)</f>
        <v>6697952967320</v>
      </c>
      <c r="W35" s="4">
        <f>SUM(W9:W34)</f>
        <v>5821144847745.0957</v>
      </c>
      <c r="Y35" s="8">
        <f>SUM(Y9:Y34)</f>
        <v>0.88143414620485705</v>
      </c>
    </row>
    <row r="36" spans="1:25" ht="23.25" thickTop="1">
      <c r="G36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E8" sqref="E8"/>
    </sheetView>
  </sheetViews>
  <sheetFormatPr defaultRowHeight="22.5"/>
  <cols>
    <col min="1" max="1" width="42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6" t="s">
        <v>96</v>
      </c>
      <c r="B2" s="6" t="s">
        <v>0</v>
      </c>
      <c r="C2" s="6" t="s">
        <v>0</v>
      </c>
      <c r="D2" s="6" t="s">
        <v>0</v>
      </c>
      <c r="E2" s="6" t="s">
        <v>0</v>
      </c>
    </row>
    <row r="3" spans="1:5" ht="24">
      <c r="A3" s="6" t="s">
        <v>59</v>
      </c>
      <c r="B3" s="6" t="s">
        <v>59</v>
      </c>
      <c r="C3" s="6" t="s">
        <v>59</v>
      </c>
      <c r="D3" s="6" t="s">
        <v>59</v>
      </c>
      <c r="E3" s="6" t="s">
        <v>59</v>
      </c>
    </row>
    <row r="4" spans="1:5" ht="24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</row>
    <row r="5" spans="1:5" ht="24">
      <c r="E5" s="2" t="s">
        <v>94</v>
      </c>
    </row>
    <row r="6" spans="1:5" ht="24">
      <c r="A6" s="5" t="s">
        <v>89</v>
      </c>
      <c r="C6" s="5" t="s">
        <v>61</v>
      </c>
      <c r="E6" s="5" t="s">
        <v>95</v>
      </c>
    </row>
    <row r="7" spans="1:5" ht="24">
      <c r="A7" s="5" t="s">
        <v>89</v>
      </c>
      <c r="C7" s="5" t="s">
        <v>50</v>
      </c>
      <c r="E7" s="5" t="s">
        <v>50</v>
      </c>
    </row>
    <row r="8" spans="1:5">
      <c r="A8" s="1" t="s">
        <v>89</v>
      </c>
      <c r="C8" s="3">
        <v>0</v>
      </c>
      <c r="E8" s="3">
        <v>500000</v>
      </c>
    </row>
    <row r="9" spans="1:5">
      <c r="A9" s="1" t="s">
        <v>41</v>
      </c>
      <c r="C9" s="4">
        <f>SUM(C8:C8)</f>
        <v>0</v>
      </c>
      <c r="E9" s="4">
        <f>SUM(E8:E8)</f>
        <v>500000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tabSelected="1" workbookViewId="0">
      <selection activeCell="C23" sqref="C23"/>
    </sheetView>
  </sheetViews>
  <sheetFormatPr defaultRowHeight="22.5"/>
  <cols>
    <col min="1" max="1" width="26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6" t="s">
        <v>93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</row>
    <row r="3" spans="1:19" ht="24">
      <c r="A3" s="6" t="s">
        <v>1</v>
      </c>
      <c r="B3" s="6" t="s">
        <v>1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</row>
    <row r="4" spans="1:19" ht="24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  <c r="R4" s="6" t="s">
        <v>2</v>
      </c>
      <c r="S4" s="6" t="s">
        <v>2</v>
      </c>
    </row>
    <row r="6" spans="1:19" ht="24">
      <c r="A6" s="5" t="s">
        <v>45</v>
      </c>
      <c r="C6" s="5" t="s">
        <v>46</v>
      </c>
      <c r="D6" s="5" t="s">
        <v>46</v>
      </c>
      <c r="E6" s="5" t="s">
        <v>46</v>
      </c>
      <c r="F6" s="5" t="s">
        <v>46</v>
      </c>
      <c r="G6" s="5" t="s">
        <v>46</v>
      </c>
      <c r="H6" s="5" t="s">
        <v>46</v>
      </c>
      <c r="I6" s="5" t="s">
        <v>46</v>
      </c>
      <c r="K6" s="5" t="s">
        <v>75</v>
      </c>
      <c r="M6" s="5" t="s">
        <v>5</v>
      </c>
      <c r="N6" s="5" t="s">
        <v>5</v>
      </c>
      <c r="O6" s="5" t="s">
        <v>5</v>
      </c>
      <c r="Q6" s="5" t="s">
        <v>6</v>
      </c>
      <c r="R6" s="5" t="s">
        <v>6</v>
      </c>
      <c r="S6" s="5" t="s">
        <v>6</v>
      </c>
    </row>
    <row r="7" spans="1:19" ht="24">
      <c r="A7" s="5" t="s">
        <v>45</v>
      </c>
      <c r="C7" s="5" t="s">
        <v>47</v>
      </c>
      <c r="E7" s="5" t="s">
        <v>48</v>
      </c>
      <c r="G7" s="5" t="s">
        <v>49</v>
      </c>
      <c r="I7" s="5" t="s">
        <v>43</v>
      </c>
      <c r="K7" s="5" t="s">
        <v>50</v>
      </c>
      <c r="M7" s="5" t="s">
        <v>51</v>
      </c>
      <c r="O7" s="5" t="s">
        <v>52</v>
      </c>
      <c r="Q7" s="5" t="s">
        <v>50</v>
      </c>
      <c r="S7" s="5" t="s">
        <v>44</v>
      </c>
    </row>
    <row r="8" spans="1:19">
      <c r="A8" s="1" t="s">
        <v>53</v>
      </c>
      <c r="C8" s="1" t="s">
        <v>56</v>
      </c>
      <c r="E8" s="1" t="s">
        <v>54</v>
      </c>
      <c r="G8" s="1" t="s">
        <v>57</v>
      </c>
      <c r="I8" s="3">
        <v>0</v>
      </c>
      <c r="K8" s="3">
        <v>391094208111</v>
      </c>
      <c r="M8" s="3">
        <v>351609660146</v>
      </c>
      <c r="N8" s="3"/>
      <c r="O8" s="3">
        <v>5461013303</v>
      </c>
      <c r="Q8" s="3">
        <v>737242854954</v>
      </c>
      <c r="S8" s="7">
        <v>0.11163285631927398</v>
      </c>
    </row>
    <row r="9" spans="1:19">
      <c r="A9" s="1" t="s">
        <v>55</v>
      </c>
      <c r="C9" s="1" t="s">
        <v>58</v>
      </c>
      <c r="E9" s="1" t="s">
        <v>54</v>
      </c>
      <c r="G9" s="1" t="s">
        <v>57</v>
      </c>
      <c r="I9" s="3">
        <v>0</v>
      </c>
      <c r="K9" s="3">
        <v>508242</v>
      </c>
      <c r="M9" s="3">
        <v>2148</v>
      </c>
      <c r="N9" s="3"/>
      <c r="O9" s="3">
        <v>0</v>
      </c>
      <c r="Q9" s="3">
        <v>510390</v>
      </c>
      <c r="S9" s="7">
        <v>7.7282937574687331E-8</v>
      </c>
    </row>
    <row r="10" spans="1:19">
      <c r="A10" s="1" t="s">
        <v>41</v>
      </c>
      <c r="C10" s="1" t="s">
        <v>41</v>
      </c>
      <c r="E10" s="1" t="s">
        <v>41</v>
      </c>
      <c r="G10" s="1" t="s">
        <v>41</v>
      </c>
      <c r="I10" s="1" t="s">
        <v>41</v>
      </c>
      <c r="K10" s="4">
        <f>SUM(K8:K9)</f>
        <v>391094716353</v>
      </c>
      <c r="M10" s="4">
        <f>SUM(M8:M9)</f>
        <v>351609662294</v>
      </c>
      <c r="O10" s="4">
        <f>SUM(O8:O9)</f>
        <v>5461013303</v>
      </c>
      <c r="Q10" s="4">
        <f>SUM(Q8:Q9)</f>
        <v>737243365344</v>
      </c>
      <c r="S10" s="8">
        <f>SUM(S8:S9)</f>
        <v>0.11163293360221156</v>
      </c>
    </row>
    <row r="11" spans="1:19" ht="23.25" thickTop="1">
      <c r="Q11" s="3"/>
    </row>
    <row r="12" spans="1:19">
      <c r="S12" s="3"/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E12" sqref="E12"/>
    </sheetView>
  </sheetViews>
  <sheetFormatPr defaultRowHeight="22.5"/>
  <cols>
    <col min="1" max="1" width="28.28515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6" t="s">
        <v>93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</row>
    <row r="3" spans="1:7" ht="24">
      <c r="A3" s="6" t="s">
        <v>59</v>
      </c>
      <c r="B3" s="6" t="s">
        <v>59</v>
      </c>
      <c r="C3" s="6" t="s">
        <v>59</v>
      </c>
      <c r="D3" s="6" t="s">
        <v>59</v>
      </c>
      <c r="E3" s="6" t="s">
        <v>59</v>
      </c>
      <c r="F3" s="6" t="s">
        <v>59</v>
      </c>
      <c r="G3" s="6" t="s">
        <v>59</v>
      </c>
    </row>
    <row r="4" spans="1:7" ht="24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</row>
    <row r="6" spans="1:7" ht="24">
      <c r="A6" s="5" t="s">
        <v>63</v>
      </c>
      <c r="C6" s="5" t="s">
        <v>50</v>
      </c>
      <c r="E6" s="5" t="s">
        <v>84</v>
      </c>
      <c r="G6" s="5" t="s">
        <v>13</v>
      </c>
    </row>
    <row r="7" spans="1:7">
      <c r="A7" s="1" t="s">
        <v>90</v>
      </c>
      <c r="C7" s="3">
        <v>-207796494097</v>
      </c>
      <c r="E7" s="7">
        <v>1.046144043263344</v>
      </c>
      <c r="G7" s="7">
        <v>-3.146441639048049E-2</v>
      </c>
    </row>
    <row r="8" spans="1:7">
      <c r="A8" s="1" t="s">
        <v>91</v>
      </c>
      <c r="C8" s="3">
        <v>0</v>
      </c>
      <c r="E8" s="7">
        <v>0</v>
      </c>
      <c r="G8" s="7">
        <v>0</v>
      </c>
    </row>
    <row r="9" spans="1:7">
      <c r="A9" s="1" t="s">
        <v>92</v>
      </c>
      <c r="C9" s="3">
        <v>9165631134</v>
      </c>
      <c r="E9" s="7">
        <v>-4.614404326334387E-2</v>
      </c>
      <c r="G9" s="7">
        <v>1.3878541875066766E-3</v>
      </c>
    </row>
    <row r="10" spans="1:7">
      <c r="A10" s="1" t="s">
        <v>41</v>
      </c>
      <c r="C10" s="4">
        <f>SUM(C7:C9)</f>
        <v>-198630862963</v>
      </c>
      <c r="E10" s="9">
        <f>SUM(E7:E9)</f>
        <v>1</v>
      </c>
      <c r="G10" s="8">
        <f>SUM(G7:G9)</f>
        <v>-3.0076562202973812E-2</v>
      </c>
    </row>
    <row r="11" spans="1:7" ht="23.25" thickTop="1"/>
    <row r="12" spans="1:7">
      <c r="G12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I11" sqref="I11"/>
    </sheetView>
  </sheetViews>
  <sheetFormatPr defaultRowHeight="22.5"/>
  <cols>
    <col min="1" max="1" width="26.71093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6" t="s">
        <v>93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</row>
    <row r="3" spans="1:19" ht="24">
      <c r="A3" s="6" t="s">
        <v>59</v>
      </c>
      <c r="B3" s="6" t="s">
        <v>59</v>
      </c>
      <c r="C3" s="6" t="s">
        <v>59</v>
      </c>
      <c r="D3" s="6" t="s">
        <v>59</v>
      </c>
      <c r="E3" s="6" t="s">
        <v>59</v>
      </c>
      <c r="F3" s="6" t="s">
        <v>59</v>
      </c>
      <c r="G3" s="6" t="s">
        <v>59</v>
      </c>
      <c r="H3" s="6" t="s">
        <v>59</v>
      </c>
      <c r="I3" s="6" t="s">
        <v>59</v>
      </c>
      <c r="J3" s="6" t="s">
        <v>59</v>
      </c>
      <c r="K3" s="6" t="s">
        <v>59</v>
      </c>
      <c r="L3" s="6" t="s">
        <v>59</v>
      </c>
      <c r="M3" s="6" t="s">
        <v>59</v>
      </c>
      <c r="N3" s="6" t="s">
        <v>59</v>
      </c>
      <c r="O3" s="6" t="s">
        <v>59</v>
      </c>
      <c r="P3" s="6" t="s">
        <v>59</v>
      </c>
      <c r="Q3" s="6" t="s">
        <v>59</v>
      </c>
      <c r="R3" s="6" t="s">
        <v>59</v>
      </c>
      <c r="S3" s="6" t="s">
        <v>59</v>
      </c>
    </row>
    <row r="4" spans="1:19" ht="24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  <c r="R4" s="6" t="s">
        <v>2</v>
      </c>
      <c r="S4" s="6" t="s">
        <v>2</v>
      </c>
    </row>
    <row r="6" spans="1:19" ht="24">
      <c r="A6" s="5" t="s">
        <v>60</v>
      </c>
      <c r="B6" s="5" t="s">
        <v>60</v>
      </c>
      <c r="C6" s="5" t="s">
        <v>60</v>
      </c>
      <c r="D6" s="5" t="s">
        <v>60</v>
      </c>
      <c r="E6" s="5" t="s">
        <v>60</v>
      </c>
      <c r="F6" s="5" t="s">
        <v>60</v>
      </c>
      <c r="G6" s="5" t="s">
        <v>60</v>
      </c>
      <c r="I6" s="5" t="s">
        <v>61</v>
      </c>
      <c r="J6" s="5" t="s">
        <v>61</v>
      </c>
      <c r="K6" s="5" t="s">
        <v>61</v>
      </c>
      <c r="L6" s="5" t="s">
        <v>61</v>
      </c>
      <c r="M6" s="5" t="s">
        <v>61</v>
      </c>
      <c r="O6" s="5" t="s">
        <v>62</v>
      </c>
      <c r="P6" s="5" t="s">
        <v>62</v>
      </c>
      <c r="Q6" s="5" t="s">
        <v>62</v>
      </c>
      <c r="R6" s="5" t="s">
        <v>62</v>
      </c>
      <c r="S6" s="5" t="s">
        <v>62</v>
      </c>
    </row>
    <row r="7" spans="1:19" ht="24">
      <c r="A7" s="5" t="s">
        <v>63</v>
      </c>
      <c r="C7" s="5" t="s">
        <v>64</v>
      </c>
      <c r="E7" s="5" t="s">
        <v>42</v>
      </c>
      <c r="G7" s="5" t="s">
        <v>43</v>
      </c>
      <c r="I7" s="5" t="s">
        <v>65</v>
      </c>
      <c r="K7" s="5" t="s">
        <v>66</v>
      </c>
      <c r="M7" s="5" t="s">
        <v>67</v>
      </c>
      <c r="O7" s="5" t="s">
        <v>65</v>
      </c>
      <c r="Q7" s="5" t="s">
        <v>66</v>
      </c>
      <c r="S7" s="5" t="s">
        <v>67</v>
      </c>
    </row>
    <row r="8" spans="1:19">
      <c r="A8" s="1" t="s">
        <v>53</v>
      </c>
      <c r="C8" s="3">
        <v>1</v>
      </c>
      <c r="E8" s="1" t="s">
        <v>41</v>
      </c>
      <c r="G8" s="3">
        <v>0</v>
      </c>
      <c r="I8" s="3">
        <v>9165628986</v>
      </c>
      <c r="K8" s="3">
        <v>0</v>
      </c>
      <c r="M8" s="3">
        <v>9165628986</v>
      </c>
      <c r="O8" s="3">
        <v>82990989536</v>
      </c>
      <c r="Q8" s="3">
        <v>0</v>
      </c>
      <c r="S8" s="3">
        <v>82990989536</v>
      </c>
    </row>
    <row r="9" spans="1:19">
      <c r="A9" s="1" t="s">
        <v>55</v>
      </c>
      <c r="C9" s="3">
        <v>19</v>
      </c>
      <c r="E9" s="1" t="s">
        <v>41</v>
      </c>
      <c r="G9" s="3">
        <v>0</v>
      </c>
      <c r="I9" s="3">
        <v>2148</v>
      </c>
      <c r="K9" s="3">
        <v>0</v>
      </c>
      <c r="M9" s="3">
        <v>2148</v>
      </c>
      <c r="O9" s="3">
        <v>10390</v>
      </c>
      <c r="Q9" s="3">
        <v>0</v>
      </c>
      <c r="S9" s="3">
        <v>10390</v>
      </c>
    </row>
    <row r="10" spans="1:19">
      <c r="A10" s="1" t="s">
        <v>41</v>
      </c>
      <c r="C10" s="1" t="s">
        <v>41</v>
      </c>
      <c r="E10" s="1" t="s">
        <v>41</v>
      </c>
      <c r="G10" s="4">
        <f>SUM(G8:G9)</f>
        <v>0</v>
      </c>
      <c r="I10" s="4">
        <f>SUM(I8:I9)</f>
        <v>9165631134</v>
      </c>
      <c r="K10" s="4">
        <f>SUM(K8:K9)</f>
        <v>0</v>
      </c>
      <c r="M10" s="4">
        <f>SUM(M8:M9)</f>
        <v>9165631134</v>
      </c>
      <c r="O10" s="4">
        <f>SUM(O8:O9)</f>
        <v>82990999926</v>
      </c>
      <c r="Q10" s="4">
        <f>SUM(Q8:Q9)</f>
        <v>0</v>
      </c>
      <c r="S10" s="4">
        <f>SUM(S8:S9)</f>
        <v>82990999926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S13" sqref="S13"/>
    </sheetView>
  </sheetViews>
  <sheetFormatPr defaultRowHeight="22.5"/>
  <cols>
    <col min="1" max="1" width="34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6" t="s">
        <v>93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</row>
    <row r="3" spans="1:19" ht="24">
      <c r="A3" s="6" t="s">
        <v>59</v>
      </c>
      <c r="B3" s="6" t="s">
        <v>59</v>
      </c>
      <c r="C3" s="6" t="s">
        <v>59</v>
      </c>
      <c r="D3" s="6" t="s">
        <v>59</v>
      </c>
      <c r="E3" s="6" t="s">
        <v>59</v>
      </c>
      <c r="F3" s="6" t="s">
        <v>59</v>
      </c>
      <c r="G3" s="6" t="s">
        <v>59</v>
      </c>
      <c r="H3" s="6" t="s">
        <v>59</v>
      </c>
      <c r="I3" s="6" t="s">
        <v>59</v>
      </c>
      <c r="J3" s="6" t="s">
        <v>59</v>
      </c>
      <c r="K3" s="6" t="s">
        <v>59</v>
      </c>
      <c r="L3" s="6" t="s">
        <v>59</v>
      </c>
      <c r="M3" s="6" t="s">
        <v>59</v>
      </c>
      <c r="N3" s="6" t="s">
        <v>59</v>
      </c>
      <c r="O3" s="6" t="s">
        <v>59</v>
      </c>
      <c r="P3" s="6" t="s">
        <v>59</v>
      </c>
      <c r="Q3" s="6" t="s">
        <v>59</v>
      </c>
      <c r="R3" s="6" t="s">
        <v>59</v>
      </c>
      <c r="S3" s="6" t="s">
        <v>59</v>
      </c>
    </row>
    <row r="4" spans="1:19" ht="24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  <c r="R4" s="6" t="s">
        <v>2</v>
      </c>
      <c r="S4" s="6" t="s">
        <v>2</v>
      </c>
    </row>
    <row r="6" spans="1:19" ht="24">
      <c r="A6" s="5" t="s">
        <v>3</v>
      </c>
      <c r="C6" s="5" t="s">
        <v>68</v>
      </c>
      <c r="D6" s="5" t="s">
        <v>68</v>
      </c>
      <c r="E6" s="5" t="s">
        <v>68</v>
      </c>
      <c r="F6" s="5" t="s">
        <v>68</v>
      </c>
      <c r="G6" s="5" t="s">
        <v>68</v>
      </c>
      <c r="I6" s="5" t="s">
        <v>61</v>
      </c>
      <c r="J6" s="5" t="s">
        <v>61</v>
      </c>
      <c r="K6" s="5" t="s">
        <v>61</v>
      </c>
      <c r="L6" s="5" t="s">
        <v>61</v>
      </c>
      <c r="M6" s="5" t="s">
        <v>61</v>
      </c>
      <c r="O6" s="5" t="s">
        <v>62</v>
      </c>
      <c r="P6" s="5" t="s">
        <v>62</v>
      </c>
      <c r="Q6" s="5" t="s">
        <v>62</v>
      </c>
      <c r="R6" s="5" t="s">
        <v>62</v>
      </c>
      <c r="S6" s="5" t="s">
        <v>62</v>
      </c>
    </row>
    <row r="7" spans="1:19" ht="24">
      <c r="A7" s="5" t="s">
        <v>3</v>
      </c>
      <c r="C7" s="5" t="s">
        <v>69</v>
      </c>
      <c r="E7" s="5" t="s">
        <v>70</v>
      </c>
      <c r="G7" s="5" t="s">
        <v>71</v>
      </c>
      <c r="I7" s="5" t="s">
        <v>72</v>
      </c>
      <c r="K7" s="5" t="s">
        <v>66</v>
      </c>
      <c r="M7" s="5" t="s">
        <v>73</v>
      </c>
      <c r="O7" s="5" t="s">
        <v>72</v>
      </c>
      <c r="Q7" s="5" t="s">
        <v>66</v>
      </c>
      <c r="S7" s="5" t="s">
        <v>73</v>
      </c>
    </row>
    <row r="8" spans="1:19">
      <c r="A8" s="1" t="s">
        <v>34</v>
      </c>
      <c r="C8" s="1" t="s">
        <v>4</v>
      </c>
      <c r="E8" s="3">
        <v>16112792</v>
      </c>
      <c r="G8" s="3">
        <v>250</v>
      </c>
      <c r="I8" s="3">
        <v>0</v>
      </c>
      <c r="K8" s="3">
        <v>0</v>
      </c>
      <c r="M8" s="3">
        <v>0</v>
      </c>
      <c r="O8" s="3">
        <v>4028198000</v>
      </c>
      <c r="Q8" s="3">
        <v>228993168</v>
      </c>
      <c r="S8" s="3">
        <v>3799204832</v>
      </c>
    </row>
    <row r="9" spans="1:19">
      <c r="A9" s="1" t="s">
        <v>26</v>
      </c>
      <c r="C9" s="1" t="s">
        <v>74</v>
      </c>
      <c r="E9" s="3">
        <v>17310091</v>
      </c>
      <c r="G9" s="3">
        <v>210</v>
      </c>
      <c r="I9" s="3">
        <v>3635119110</v>
      </c>
      <c r="K9" s="3">
        <v>481658682</v>
      </c>
      <c r="M9" s="3">
        <v>3153460428</v>
      </c>
      <c r="O9" s="3">
        <v>3635119110</v>
      </c>
      <c r="Q9" s="3">
        <v>481658682</v>
      </c>
      <c r="S9" s="3">
        <v>3153460428</v>
      </c>
    </row>
    <row r="10" spans="1:19">
      <c r="A10" s="1" t="s">
        <v>39</v>
      </c>
      <c r="C10" s="1" t="s">
        <v>74</v>
      </c>
      <c r="E10" s="3">
        <v>22334633</v>
      </c>
      <c r="G10" s="3">
        <v>160</v>
      </c>
      <c r="I10" s="3">
        <v>3573541280</v>
      </c>
      <c r="K10" s="3">
        <v>473499528</v>
      </c>
      <c r="M10" s="3">
        <v>3100041752</v>
      </c>
      <c r="O10" s="3">
        <v>3573541280</v>
      </c>
      <c r="Q10" s="3">
        <v>473499528</v>
      </c>
      <c r="S10" s="3">
        <v>3100041752</v>
      </c>
    </row>
    <row r="11" spans="1:19">
      <c r="A11" s="1" t="s">
        <v>20</v>
      </c>
      <c r="C11" s="1" t="s">
        <v>76</v>
      </c>
      <c r="E11" s="3">
        <v>82944834</v>
      </c>
      <c r="G11" s="3">
        <v>310</v>
      </c>
      <c r="I11" s="3">
        <v>25712898540</v>
      </c>
      <c r="K11" s="3">
        <v>1367352581</v>
      </c>
      <c r="M11" s="3">
        <v>24345545959</v>
      </c>
      <c r="O11" s="3">
        <v>25712898540</v>
      </c>
      <c r="Q11" s="3">
        <v>1367352581</v>
      </c>
      <c r="S11" s="3">
        <v>24345545959</v>
      </c>
    </row>
    <row r="12" spans="1:19">
      <c r="A12" s="1" t="s">
        <v>40</v>
      </c>
      <c r="C12" s="1" t="s">
        <v>74</v>
      </c>
      <c r="E12" s="3">
        <v>547922</v>
      </c>
      <c r="G12" s="3">
        <v>1350</v>
      </c>
      <c r="I12" s="3">
        <v>739694700</v>
      </c>
      <c r="K12" s="3">
        <v>5031937</v>
      </c>
      <c r="M12" s="3">
        <v>734662763</v>
      </c>
      <c r="O12" s="3">
        <v>739694700</v>
      </c>
      <c r="Q12" s="3">
        <v>5031937</v>
      </c>
      <c r="S12" s="3">
        <v>734662763</v>
      </c>
    </row>
    <row r="13" spans="1:19" ht="23.25" thickBot="1">
      <c r="A13" s="1" t="s">
        <v>15</v>
      </c>
      <c r="C13" s="1" t="s">
        <v>75</v>
      </c>
      <c r="E13" s="3">
        <v>625000</v>
      </c>
      <c r="G13" s="3">
        <v>3000</v>
      </c>
      <c r="I13" s="3">
        <v>1875000000</v>
      </c>
      <c r="K13" s="3">
        <v>105446025</v>
      </c>
      <c r="M13" s="3">
        <v>1769553975</v>
      </c>
      <c r="O13" s="3">
        <v>1875000000</v>
      </c>
      <c r="Q13" s="3">
        <v>105446025</v>
      </c>
      <c r="S13" s="3">
        <v>1769553975</v>
      </c>
    </row>
    <row r="14" spans="1:19" ht="23.25" thickBot="1">
      <c r="A14" s="1" t="s">
        <v>41</v>
      </c>
      <c r="C14" s="1" t="s">
        <v>41</v>
      </c>
      <c r="E14" s="1" t="s">
        <v>41</v>
      </c>
      <c r="G14" s="1" t="s">
        <v>41</v>
      </c>
      <c r="I14" s="4">
        <f>SUM(I8:I13)</f>
        <v>35536253630</v>
      </c>
      <c r="K14" s="4">
        <f>SUM(K8:K13)</f>
        <v>2432988753</v>
      </c>
      <c r="M14" s="4">
        <f>SUM(M8:M13)</f>
        <v>33103264877</v>
      </c>
      <c r="O14" s="4">
        <f>SUM(O8:O13)</f>
        <v>39564451630</v>
      </c>
      <c r="Q14" s="4">
        <f>SUM(Q8:Q13)</f>
        <v>2661981921</v>
      </c>
      <c r="S14" s="4">
        <f>SUM(S8:S13)</f>
        <v>36902469709</v>
      </c>
    </row>
    <row r="15" spans="1:19">
      <c r="M15" s="3"/>
      <c r="S15" s="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4"/>
  <sheetViews>
    <sheetView rightToLeft="1" topLeftCell="A13" workbookViewId="0">
      <selection activeCell="Q16" sqref="Q16"/>
    </sheetView>
  </sheetViews>
  <sheetFormatPr defaultRowHeight="22.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</row>
    <row r="3" spans="1:17" ht="24">
      <c r="A3" s="6" t="s">
        <v>59</v>
      </c>
      <c r="B3" s="6" t="s">
        <v>59</v>
      </c>
      <c r="C3" s="6" t="s">
        <v>59</v>
      </c>
      <c r="D3" s="6" t="s">
        <v>59</v>
      </c>
      <c r="E3" s="6" t="s">
        <v>59</v>
      </c>
      <c r="F3" s="6" t="s">
        <v>59</v>
      </c>
      <c r="G3" s="6" t="s">
        <v>59</v>
      </c>
      <c r="H3" s="6" t="s">
        <v>59</v>
      </c>
      <c r="I3" s="6" t="s">
        <v>59</v>
      </c>
      <c r="J3" s="6" t="s">
        <v>59</v>
      </c>
      <c r="K3" s="6" t="s">
        <v>59</v>
      </c>
      <c r="L3" s="6" t="s">
        <v>59</v>
      </c>
      <c r="M3" s="6" t="s">
        <v>59</v>
      </c>
      <c r="N3" s="6" t="s">
        <v>59</v>
      </c>
      <c r="O3" s="6" t="s">
        <v>59</v>
      </c>
      <c r="P3" s="6" t="s">
        <v>59</v>
      </c>
      <c r="Q3" s="6" t="s">
        <v>59</v>
      </c>
    </row>
    <row r="4" spans="1:17" ht="24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</row>
    <row r="6" spans="1:17" ht="24">
      <c r="A6" s="5" t="s">
        <v>3</v>
      </c>
      <c r="C6" s="5" t="s">
        <v>61</v>
      </c>
      <c r="D6" s="5" t="s">
        <v>61</v>
      </c>
      <c r="E6" s="5" t="s">
        <v>61</v>
      </c>
      <c r="F6" s="5" t="s">
        <v>61</v>
      </c>
      <c r="G6" s="5" t="s">
        <v>61</v>
      </c>
      <c r="H6" s="5" t="s">
        <v>61</v>
      </c>
      <c r="I6" s="5" t="s">
        <v>61</v>
      </c>
      <c r="K6" s="5" t="s">
        <v>62</v>
      </c>
      <c r="L6" s="5" t="s">
        <v>62</v>
      </c>
      <c r="M6" s="5" t="s">
        <v>62</v>
      </c>
      <c r="N6" s="5" t="s">
        <v>62</v>
      </c>
      <c r="O6" s="5" t="s">
        <v>62</v>
      </c>
      <c r="P6" s="5" t="s">
        <v>62</v>
      </c>
      <c r="Q6" s="5" t="s">
        <v>62</v>
      </c>
    </row>
    <row r="7" spans="1:17" ht="24.75" thickBot="1">
      <c r="A7" s="5" t="s">
        <v>3</v>
      </c>
      <c r="C7" s="5" t="s">
        <v>7</v>
      </c>
      <c r="E7" s="5" t="s">
        <v>77</v>
      </c>
      <c r="G7" s="5" t="s">
        <v>78</v>
      </c>
      <c r="I7" s="5" t="s">
        <v>79</v>
      </c>
      <c r="K7" s="5" t="s">
        <v>7</v>
      </c>
      <c r="M7" s="5" t="s">
        <v>77</v>
      </c>
      <c r="O7" s="5" t="s">
        <v>78</v>
      </c>
      <c r="Q7" s="5" t="s">
        <v>79</v>
      </c>
    </row>
    <row r="8" spans="1:17">
      <c r="A8" s="1" t="s">
        <v>40</v>
      </c>
      <c r="C8" s="3">
        <v>547922</v>
      </c>
      <c r="E8" s="3">
        <v>6002173742</v>
      </c>
      <c r="G8" s="3">
        <v>7026138046</v>
      </c>
      <c r="I8" s="3">
        <v>-1023964304</v>
      </c>
      <c r="K8" s="3">
        <v>547922</v>
      </c>
      <c r="M8" s="3">
        <v>6002173742</v>
      </c>
      <c r="O8" s="3">
        <v>7129563359</v>
      </c>
      <c r="Q8" s="3">
        <v>-1127389617</v>
      </c>
    </row>
    <row r="9" spans="1:17">
      <c r="A9" s="1" t="s">
        <v>31</v>
      </c>
      <c r="C9" s="3">
        <v>30068363</v>
      </c>
      <c r="E9" s="3">
        <v>175152213567</v>
      </c>
      <c r="G9" s="3">
        <v>193683676436</v>
      </c>
      <c r="I9" s="3">
        <v>-18531462869</v>
      </c>
      <c r="K9" s="3">
        <v>30068363</v>
      </c>
      <c r="M9" s="3">
        <v>175152213567</v>
      </c>
      <c r="O9" s="3">
        <v>204025669914</v>
      </c>
      <c r="Q9" s="3">
        <v>-28873456347</v>
      </c>
    </row>
    <row r="10" spans="1:17">
      <c r="A10" s="1" t="s">
        <v>26</v>
      </c>
      <c r="C10" s="3">
        <v>17310091</v>
      </c>
      <c r="E10" s="3">
        <v>63150042167</v>
      </c>
      <c r="G10" s="3">
        <v>68604691586</v>
      </c>
      <c r="I10" s="3">
        <v>-5454649419</v>
      </c>
      <c r="K10" s="3">
        <v>17310091</v>
      </c>
      <c r="M10" s="3">
        <v>63150042167</v>
      </c>
      <c r="O10" s="3">
        <v>74797430969</v>
      </c>
      <c r="Q10" s="3">
        <v>-11647388802</v>
      </c>
    </row>
    <row r="11" spans="1:17">
      <c r="A11" s="1" t="s">
        <v>23</v>
      </c>
      <c r="C11" s="3">
        <v>10772862</v>
      </c>
      <c r="E11" s="3">
        <v>46786587605</v>
      </c>
      <c r="G11" s="3">
        <v>44098687973</v>
      </c>
      <c r="I11" s="3">
        <v>2687899632</v>
      </c>
      <c r="K11" s="3">
        <v>10772862</v>
      </c>
      <c r="M11" s="3">
        <v>46786587605</v>
      </c>
      <c r="O11" s="3">
        <v>52135277418</v>
      </c>
      <c r="Q11" s="3">
        <v>-5348689813</v>
      </c>
    </row>
    <row r="12" spans="1:17">
      <c r="A12" s="1" t="s">
        <v>16</v>
      </c>
      <c r="C12" s="3">
        <v>10761439</v>
      </c>
      <c r="E12" s="3">
        <v>53112632894</v>
      </c>
      <c r="G12" s="3">
        <v>59370616830</v>
      </c>
      <c r="I12" s="3">
        <v>-6257983936</v>
      </c>
      <c r="K12" s="3">
        <v>10761439</v>
      </c>
      <c r="M12" s="3">
        <v>53112632894</v>
      </c>
      <c r="O12" s="3">
        <v>67962101687</v>
      </c>
      <c r="Q12" s="3">
        <v>-14849468793</v>
      </c>
    </row>
    <row r="13" spans="1:17">
      <c r="A13" s="1" t="s">
        <v>27</v>
      </c>
      <c r="C13" s="3">
        <v>3132573</v>
      </c>
      <c r="E13" s="3">
        <v>42723177095</v>
      </c>
      <c r="G13" s="3">
        <v>46709012859</v>
      </c>
      <c r="I13" s="3">
        <v>-3985835764</v>
      </c>
      <c r="K13" s="3">
        <v>3132573</v>
      </c>
      <c r="M13" s="3">
        <v>42723177095</v>
      </c>
      <c r="O13" s="3">
        <v>53228679088</v>
      </c>
      <c r="Q13" s="3">
        <v>-10505501993</v>
      </c>
    </row>
    <row r="14" spans="1:17">
      <c r="A14" s="1" t="s">
        <v>19</v>
      </c>
      <c r="C14" s="3">
        <v>34204148</v>
      </c>
      <c r="E14" s="3">
        <v>98363832193</v>
      </c>
      <c r="G14" s="3">
        <v>97649818893</v>
      </c>
      <c r="I14" s="3">
        <v>714013300</v>
      </c>
      <c r="K14" s="3">
        <v>34204148</v>
      </c>
      <c r="M14" s="3">
        <v>98363832193</v>
      </c>
      <c r="O14" s="3">
        <v>115258688723</v>
      </c>
      <c r="Q14" s="3">
        <v>-16894856530</v>
      </c>
    </row>
    <row r="15" spans="1:17">
      <c r="A15" s="1" t="s">
        <v>35</v>
      </c>
      <c r="C15" s="3">
        <v>20263713</v>
      </c>
      <c r="E15" s="3">
        <v>67922681256</v>
      </c>
      <c r="G15" s="3">
        <v>74932495336</v>
      </c>
      <c r="I15" s="3">
        <v>-7009814080</v>
      </c>
      <c r="K15" s="3">
        <v>20263713</v>
      </c>
      <c r="M15" s="3">
        <v>67922681256</v>
      </c>
      <c r="O15" s="3">
        <v>90668925510</v>
      </c>
      <c r="Q15" s="3">
        <v>-22746244254</v>
      </c>
    </row>
    <row r="16" spans="1:17">
      <c r="A16" s="1" t="s">
        <v>15</v>
      </c>
      <c r="C16" s="3">
        <v>625000</v>
      </c>
      <c r="E16" s="3">
        <v>5249826562</v>
      </c>
      <c r="G16" s="3">
        <v>5808979687</v>
      </c>
      <c r="I16" s="3">
        <v>-559153125</v>
      </c>
      <c r="K16" s="3">
        <v>625000</v>
      </c>
      <c r="M16" s="3">
        <v>5249826562</v>
      </c>
      <c r="O16" s="3">
        <v>5630733067</v>
      </c>
      <c r="Q16" s="3">
        <v>-380906505</v>
      </c>
    </row>
    <row r="17" spans="1:17">
      <c r="A17" s="1" t="s">
        <v>32</v>
      </c>
      <c r="C17" s="3">
        <v>44436160</v>
      </c>
      <c r="E17" s="3">
        <v>172093195847</v>
      </c>
      <c r="G17" s="3">
        <v>187199939425</v>
      </c>
      <c r="I17" s="3">
        <v>-15106743578</v>
      </c>
      <c r="K17" s="3">
        <v>44436160</v>
      </c>
      <c r="M17" s="3">
        <v>172093195847</v>
      </c>
      <c r="O17" s="3">
        <v>214773673436</v>
      </c>
      <c r="Q17" s="3">
        <v>-42680477589</v>
      </c>
    </row>
    <row r="18" spans="1:17">
      <c r="A18" s="1" t="s">
        <v>34</v>
      </c>
      <c r="C18" s="3">
        <v>16112792</v>
      </c>
      <c r="E18" s="3">
        <v>94499833236</v>
      </c>
      <c r="G18" s="3">
        <v>106993031529</v>
      </c>
      <c r="I18" s="3">
        <v>-12493198293</v>
      </c>
      <c r="K18" s="3">
        <v>16112792</v>
      </c>
      <c r="M18" s="3">
        <v>94499833236</v>
      </c>
      <c r="O18" s="3">
        <v>116201581390</v>
      </c>
      <c r="Q18" s="3">
        <v>-21701748154</v>
      </c>
    </row>
    <row r="19" spans="1:17">
      <c r="A19" s="1" t="s">
        <v>17</v>
      </c>
      <c r="C19" s="3">
        <v>291858900</v>
      </c>
      <c r="E19" s="3">
        <v>580244679090</v>
      </c>
      <c r="G19" s="3">
        <v>619991439607</v>
      </c>
      <c r="I19" s="3">
        <v>-39746760517</v>
      </c>
      <c r="K19" s="3">
        <v>291858900</v>
      </c>
      <c r="M19" s="3">
        <v>580244679090</v>
      </c>
      <c r="O19" s="3">
        <v>852607814932</v>
      </c>
      <c r="Q19" s="3">
        <v>-272363135842</v>
      </c>
    </row>
    <row r="20" spans="1:17">
      <c r="A20" s="1" t="s">
        <v>25</v>
      </c>
      <c r="C20" s="3">
        <v>26522051</v>
      </c>
      <c r="E20" s="3">
        <v>75217190404</v>
      </c>
      <c r="G20" s="3">
        <v>83574656005</v>
      </c>
      <c r="I20" s="3">
        <v>-8357465601</v>
      </c>
      <c r="K20" s="3">
        <v>26522051</v>
      </c>
      <c r="M20" s="3">
        <v>75217190404</v>
      </c>
      <c r="O20" s="3">
        <v>94185948604</v>
      </c>
      <c r="Q20" s="3">
        <v>-18968758200</v>
      </c>
    </row>
    <row r="21" spans="1:17">
      <c r="A21" s="1" t="s">
        <v>38</v>
      </c>
      <c r="C21" s="3">
        <v>3330518</v>
      </c>
      <c r="E21" s="3">
        <v>38900741660</v>
      </c>
      <c r="G21" s="3">
        <v>45157967340</v>
      </c>
      <c r="I21" s="3">
        <v>-6257225680</v>
      </c>
      <c r="K21" s="3">
        <v>3330518</v>
      </c>
      <c r="M21" s="3">
        <v>38900741660</v>
      </c>
      <c r="O21" s="3">
        <v>54918331421</v>
      </c>
      <c r="Q21" s="3">
        <v>-16017589761</v>
      </c>
    </row>
    <row r="22" spans="1:17">
      <c r="A22" s="1" t="s">
        <v>22</v>
      </c>
      <c r="C22" s="3">
        <v>5806336</v>
      </c>
      <c r="E22" s="3">
        <v>58525933370</v>
      </c>
      <c r="G22" s="3">
        <v>60892366573</v>
      </c>
      <c r="I22" s="3">
        <v>-2366433203</v>
      </c>
      <c r="K22" s="3">
        <v>5806336</v>
      </c>
      <c r="M22" s="3">
        <v>58525933370</v>
      </c>
      <c r="O22" s="3">
        <v>60515341623</v>
      </c>
      <c r="Q22" s="3">
        <v>-1989408253</v>
      </c>
    </row>
    <row r="23" spans="1:17">
      <c r="A23" s="1" t="s">
        <v>18</v>
      </c>
      <c r="C23" s="3">
        <v>530125125</v>
      </c>
      <c r="E23" s="3">
        <v>1469194814851</v>
      </c>
      <c r="G23" s="3">
        <v>1475518465417</v>
      </c>
      <c r="I23" s="3">
        <v>-6323650566</v>
      </c>
      <c r="K23" s="3">
        <v>530125125</v>
      </c>
      <c r="M23" s="3">
        <v>1469194814851</v>
      </c>
      <c r="O23" s="3">
        <v>1458685476989</v>
      </c>
      <c r="Q23" s="3">
        <v>10509337862</v>
      </c>
    </row>
    <row r="24" spans="1:17">
      <c r="A24" s="1" t="s">
        <v>21</v>
      </c>
      <c r="C24" s="3">
        <v>274802685</v>
      </c>
      <c r="E24" s="3">
        <v>219080422437</v>
      </c>
      <c r="G24" s="3">
        <v>261421401836</v>
      </c>
      <c r="I24" s="3">
        <v>-42340979399</v>
      </c>
      <c r="K24" s="3">
        <v>274802685</v>
      </c>
      <c r="M24" s="3">
        <v>219080422437</v>
      </c>
      <c r="O24" s="3">
        <v>302564473688</v>
      </c>
      <c r="Q24" s="3">
        <v>-83484051251</v>
      </c>
    </row>
    <row r="25" spans="1:17">
      <c r="A25" s="1" t="s">
        <v>30</v>
      </c>
      <c r="C25" s="3">
        <v>4908860</v>
      </c>
      <c r="E25" s="3">
        <v>91737462920</v>
      </c>
      <c r="G25" s="3">
        <v>101252784872</v>
      </c>
      <c r="I25" s="3">
        <v>-9515321952</v>
      </c>
      <c r="K25" s="3">
        <v>4908860</v>
      </c>
      <c r="M25" s="3">
        <v>91737462920</v>
      </c>
      <c r="O25" s="3">
        <v>114267200830</v>
      </c>
      <c r="Q25" s="3">
        <v>-22529737910</v>
      </c>
    </row>
    <row r="26" spans="1:17">
      <c r="A26" s="1" t="s">
        <v>36</v>
      </c>
      <c r="C26" s="3">
        <v>318251460</v>
      </c>
      <c r="E26" s="3">
        <v>484976605225</v>
      </c>
      <c r="G26" s="3">
        <v>495416414731</v>
      </c>
      <c r="I26" s="3">
        <v>-10439809506</v>
      </c>
      <c r="K26" s="3">
        <v>318251460</v>
      </c>
      <c r="M26" s="3">
        <v>484976605225</v>
      </c>
      <c r="O26" s="3">
        <v>605707215733</v>
      </c>
      <c r="Q26" s="3">
        <v>-120730610508</v>
      </c>
    </row>
    <row r="27" spans="1:17">
      <c r="A27" s="1" t="s">
        <v>33</v>
      </c>
      <c r="C27" s="3">
        <v>57649329</v>
      </c>
      <c r="E27" s="3">
        <v>104584025773</v>
      </c>
      <c r="G27" s="3">
        <v>103151367886</v>
      </c>
      <c r="I27" s="3">
        <v>1432657887</v>
      </c>
      <c r="K27" s="3">
        <v>57649329</v>
      </c>
      <c r="M27" s="3">
        <v>104584025773</v>
      </c>
      <c r="O27" s="3">
        <v>99291665600</v>
      </c>
      <c r="Q27" s="3">
        <v>5292360173</v>
      </c>
    </row>
    <row r="28" spans="1:17">
      <c r="A28" s="1" t="s">
        <v>24</v>
      </c>
      <c r="C28" s="3">
        <v>3980176</v>
      </c>
      <c r="E28" s="3">
        <v>76241638470</v>
      </c>
      <c r="G28" s="3">
        <v>66310838648</v>
      </c>
      <c r="I28" s="3">
        <v>9930799822</v>
      </c>
      <c r="K28" s="3">
        <v>3980176</v>
      </c>
      <c r="M28" s="3">
        <v>76241638470</v>
      </c>
      <c r="O28" s="3">
        <v>83624231018</v>
      </c>
      <c r="Q28" s="3">
        <v>-7382592548</v>
      </c>
    </row>
    <row r="29" spans="1:17">
      <c r="A29" s="1" t="s">
        <v>20</v>
      </c>
      <c r="C29" s="3">
        <v>82944834</v>
      </c>
      <c r="E29" s="3">
        <v>254114944316</v>
      </c>
      <c r="G29" s="3">
        <v>264091553097</v>
      </c>
      <c r="I29" s="3">
        <v>-9976608781</v>
      </c>
      <c r="K29" s="3">
        <v>82944834</v>
      </c>
      <c r="M29" s="3">
        <v>254114944316</v>
      </c>
      <c r="O29" s="3">
        <v>314155381767</v>
      </c>
      <c r="Q29" s="3">
        <v>-60040437451</v>
      </c>
    </row>
    <row r="30" spans="1:17">
      <c r="A30" s="1" t="s">
        <v>37</v>
      </c>
      <c r="C30" s="3">
        <v>82090066</v>
      </c>
      <c r="E30" s="3">
        <v>306006112902</v>
      </c>
      <c r="G30" s="3">
        <v>334566683439</v>
      </c>
      <c r="I30" s="3">
        <v>-28560570537</v>
      </c>
      <c r="K30" s="3">
        <v>82090066</v>
      </c>
      <c r="M30" s="3">
        <v>306006112902</v>
      </c>
      <c r="O30" s="3">
        <v>365408605483</v>
      </c>
      <c r="Q30" s="3">
        <v>-59402492581</v>
      </c>
    </row>
    <row r="31" spans="1:17">
      <c r="A31" s="1" t="s">
        <v>39</v>
      </c>
      <c r="C31" s="3">
        <v>22334633</v>
      </c>
      <c r="E31" s="3">
        <v>68514575607</v>
      </c>
      <c r="G31" s="3">
        <v>71534012510</v>
      </c>
      <c r="I31" s="3">
        <v>-3019436903</v>
      </c>
      <c r="K31" s="3">
        <v>22334633</v>
      </c>
      <c r="M31" s="3">
        <v>68514575607</v>
      </c>
      <c r="O31" s="3">
        <v>88508872072</v>
      </c>
      <c r="Q31" s="3">
        <v>-19994296465</v>
      </c>
    </row>
    <row r="32" spans="1:17">
      <c r="A32" s="1" t="s">
        <v>29</v>
      </c>
      <c r="C32" s="3">
        <v>343765088</v>
      </c>
      <c r="E32" s="3">
        <v>832087434743</v>
      </c>
      <c r="G32" s="3">
        <v>819443806371</v>
      </c>
      <c r="I32" s="3">
        <v>12643628372</v>
      </c>
      <c r="K32" s="3">
        <v>343765088</v>
      </c>
      <c r="M32" s="3">
        <v>832087434743</v>
      </c>
      <c r="O32" s="3">
        <v>840006261549</v>
      </c>
      <c r="Q32" s="3">
        <v>-7918826806</v>
      </c>
    </row>
    <row r="33" spans="1:17" ht="23.25" thickBot="1">
      <c r="A33" s="1" t="s">
        <v>28</v>
      </c>
      <c r="C33" s="3">
        <v>84924072</v>
      </c>
      <c r="E33" s="3">
        <v>336662069801</v>
      </c>
      <c r="G33" s="3">
        <v>367643759775</v>
      </c>
      <c r="I33" s="3">
        <v>-30981689974</v>
      </c>
      <c r="K33" s="3">
        <v>84924072</v>
      </c>
      <c r="M33" s="3">
        <v>336662069801</v>
      </c>
      <c r="O33" s="3">
        <v>361693821450</v>
      </c>
      <c r="Q33" s="3">
        <v>-25031751649</v>
      </c>
    </row>
    <row r="34" spans="1:17" ht="23.25" thickBot="1">
      <c r="A34" s="1" t="s">
        <v>41</v>
      </c>
      <c r="C34" s="1" t="s">
        <v>41</v>
      </c>
      <c r="E34" s="4">
        <f>SUM(E8:E33)</f>
        <v>5821144847733</v>
      </c>
      <c r="G34" s="4">
        <f>SUM(G8:G33)</f>
        <v>6062044606707</v>
      </c>
      <c r="I34" s="4">
        <f>SUM(I8:I33)</f>
        <v>-240899758974</v>
      </c>
      <c r="K34" s="1" t="s">
        <v>41</v>
      </c>
      <c r="M34" s="4">
        <f>SUM(M8:M33)</f>
        <v>5821144847733</v>
      </c>
      <c r="O34" s="4">
        <f>SUM(O8:O33)</f>
        <v>6697952967320</v>
      </c>
      <c r="Q34" s="4">
        <f>SUM(Q8:Q33)</f>
        <v>-876808119587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5"/>
  <sheetViews>
    <sheetView rightToLeft="1" workbookViewId="0">
      <selection activeCell="Q8" sqref="Q8"/>
    </sheetView>
  </sheetViews>
  <sheetFormatPr defaultRowHeight="22.5"/>
  <cols>
    <col min="1" max="1" width="40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6" t="s">
        <v>93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</row>
    <row r="3" spans="1:17" ht="24">
      <c r="A3" s="6" t="s">
        <v>59</v>
      </c>
      <c r="B3" s="6" t="s">
        <v>59</v>
      </c>
      <c r="C3" s="6" t="s">
        <v>59</v>
      </c>
      <c r="D3" s="6" t="s">
        <v>59</v>
      </c>
      <c r="E3" s="6" t="s">
        <v>59</v>
      </c>
      <c r="F3" s="6" t="s">
        <v>59</v>
      </c>
      <c r="G3" s="6" t="s">
        <v>59</v>
      </c>
      <c r="H3" s="6" t="s">
        <v>59</v>
      </c>
      <c r="I3" s="6" t="s">
        <v>59</v>
      </c>
      <c r="J3" s="6" t="s">
        <v>59</v>
      </c>
      <c r="K3" s="6" t="s">
        <v>59</v>
      </c>
      <c r="L3" s="6" t="s">
        <v>59</v>
      </c>
      <c r="M3" s="6" t="s">
        <v>59</v>
      </c>
      <c r="N3" s="6" t="s">
        <v>59</v>
      </c>
      <c r="O3" s="6" t="s">
        <v>59</v>
      </c>
      <c r="P3" s="6" t="s">
        <v>59</v>
      </c>
      <c r="Q3" s="6" t="s">
        <v>59</v>
      </c>
    </row>
    <row r="4" spans="1:17" ht="24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</row>
    <row r="6" spans="1:17" ht="24">
      <c r="A6" s="5" t="s">
        <v>3</v>
      </c>
      <c r="C6" s="5" t="s">
        <v>61</v>
      </c>
      <c r="D6" s="5" t="s">
        <v>61</v>
      </c>
      <c r="E6" s="5" t="s">
        <v>61</v>
      </c>
      <c r="F6" s="5" t="s">
        <v>61</v>
      </c>
      <c r="G6" s="5" t="s">
        <v>61</v>
      </c>
      <c r="H6" s="5" t="s">
        <v>61</v>
      </c>
      <c r="I6" s="5" t="s">
        <v>61</v>
      </c>
      <c r="K6" s="5" t="s">
        <v>62</v>
      </c>
      <c r="L6" s="5" t="s">
        <v>62</v>
      </c>
      <c r="M6" s="5" t="s">
        <v>62</v>
      </c>
      <c r="N6" s="5" t="s">
        <v>62</v>
      </c>
      <c r="O6" s="5" t="s">
        <v>62</v>
      </c>
      <c r="P6" s="5" t="s">
        <v>62</v>
      </c>
      <c r="Q6" s="5" t="s">
        <v>62</v>
      </c>
    </row>
    <row r="7" spans="1:17" ht="24.75" thickBot="1">
      <c r="A7" s="5" t="s">
        <v>3</v>
      </c>
      <c r="C7" s="5" t="s">
        <v>7</v>
      </c>
      <c r="E7" s="5" t="s">
        <v>77</v>
      </c>
      <c r="G7" s="5" t="s">
        <v>78</v>
      </c>
      <c r="I7" s="5" t="s">
        <v>80</v>
      </c>
      <c r="K7" s="5" t="s">
        <v>7</v>
      </c>
      <c r="M7" s="5" t="s">
        <v>77</v>
      </c>
      <c r="O7" s="5" t="s">
        <v>78</v>
      </c>
      <c r="Q7" s="5" t="s">
        <v>80</v>
      </c>
    </row>
    <row r="8" spans="1:17">
      <c r="A8" s="1" t="s">
        <v>40</v>
      </c>
      <c r="C8" s="3">
        <v>0</v>
      </c>
      <c r="E8" s="3">
        <v>0</v>
      </c>
      <c r="G8" s="3">
        <v>0</v>
      </c>
      <c r="I8" s="3">
        <v>0</v>
      </c>
      <c r="K8" s="3">
        <v>139078</v>
      </c>
      <c r="M8" s="3">
        <v>10364665120</v>
      </c>
      <c r="O8" s="3">
        <v>7769181423</v>
      </c>
      <c r="Q8" s="3">
        <f>M8-O8</f>
        <v>2595483697</v>
      </c>
    </row>
    <row r="9" spans="1:17">
      <c r="A9" s="1" t="s">
        <v>35</v>
      </c>
      <c r="C9" s="3">
        <v>0</v>
      </c>
      <c r="E9" s="3">
        <v>0</v>
      </c>
      <c r="G9" s="3">
        <v>0</v>
      </c>
      <c r="I9" s="3">
        <v>0</v>
      </c>
      <c r="K9" s="3">
        <v>1</v>
      </c>
      <c r="M9" s="3">
        <v>1</v>
      </c>
      <c r="O9" s="3">
        <v>4426</v>
      </c>
      <c r="Q9" s="3">
        <v>-4425</v>
      </c>
    </row>
    <row r="10" spans="1:17">
      <c r="A10" s="1" t="s">
        <v>17</v>
      </c>
      <c r="C10" s="3">
        <v>0</v>
      </c>
      <c r="E10" s="3">
        <v>0</v>
      </c>
      <c r="G10" s="3">
        <v>0</v>
      </c>
      <c r="I10" s="3">
        <v>0</v>
      </c>
      <c r="K10" s="3">
        <v>2</v>
      </c>
      <c r="M10" s="3">
        <v>2</v>
      </c>
      <c r="O10" s="3">
        <v>5877</v>
      </c>
      <c r="Q10" s="3">
        <v>-5875</v>
      </c>
    </row>
    <row r="11" spans="1:17">
      <c r="A11" s="1" t="s">
        <v>25</v>
      </c>
      <c r="C11" s="3">
        <v>0</v>
      </c>
      <c r="E11" s="3">
        <v>0</v>
      </c>
      <c r="G11" s="3">
        <v>0</v>
      </c>
      <c r="I11" s="3">
        <v>0</v>
      </c>
      <c r="K11" s="3">
        <v>1</v>
      </c>
      <c r="M11" s="3">
        <v>1</v>
      </c>
      <c r="O11" s="3">
        <v>3521</v>
      </c>
      <c r="Q11" s="3">
        <v>-3520</v>
      </c>
    </row>
    <row r="12" spans="1:17">
      <c r="A12" s="1" t="s">
        <v>22</v>
      </c>
      <c r="C12" s="3">
        <v>0</v>
      </c>
      <c r="E12" s="3">
        <v>0</v>
      </c>
      <c r="G12" s="3">
        <v>0</v>
      </c>
      <c r="I12" s="3">
        <v>0</v>
      </c>
      <c r="K12" s="3">
        <v>1000000</v>
      </c>
      <c r="M12" s="3">
        <v>12118968796</v>
      </c>
      <c r="O12" s="3">
        <v>8458673516</v>
      </c>
      <c r="Q12" s="3">
        <v>3660295280</v>
      </c>
    </row>
    <row r="13" spans="1:17">
      <c r="A13" s="1" t="s">
        <v>18</v>
      </c>
      <c r="C13" s="3">
        <v>0</v>
      </c>
      <c r="E13" s="3">
        <v>0</v>
      </c>
      <c r="G13" s="3">
        <v>0</v>
      </c>
      <c r="I13" s="3">
        <v>0</v>
      </c>
      <c r="K13" s="3">
        <v>11231949</v>
      </c>
      <c r="M13" s="3">
        <v>29369394072</v>
      </c>
      <c r="O13" s="3">
        <v>29630122157</v>
      </c>
      <c r="Q13" s="3">
        <v>-260728085</v>
      </c>
    </row>
    <row r="14" spans="1:17" ht="23.25" thickBot="1">
      <c r="A14" s="1" t="s">
        <v>28</v>
      </c>
      <c r="C14" s="3">
        <v>0</v>
      </c>
      <c r="E14" s="3">
        <v>0</v>
      </c>
      <c r="G14" s="3">
        <v>0</v>
      </c>
      <c r="I14" s="3">
        <v>0</v>
      </c>
      <c r="K14" s="3">
        <v>1</v>
      </c>
      <c r="M14" s="3">
        <v>1</v>
      </c>
      <c r="O14" s="3">
        <v>4259</v>
      </c>
      <c r="Q14" s="3">
        <v>-4258</v>
      </c>
    </row>
    <row r="15" spans="1:17" ht="23.25" thickBot="1">
      <c r="A15" s="1" t="s">
        <v>41</v>
      </c>
      <c r="C15" s="1" t="s">
        <v>41</v>
      </c>
      <c r="E15" s="4">
        <f>SUM(E8:E14)</f>
        <v>0</v>
      </c>
      <c r="G15" s="4">
        <f>SUM(G8:G14)</f>
        <v>0</v>
      </c>
      <c r="I15" s="4">
        <f>SUM(I8:I14)</f>
        <v>0</v>
      </c>
      <c r="K15" s="1" t="s">
        <v>41</v>
      </c>
      <c r="M15" s="4">
        <f>SUM(M8:M14)</f>
        <v>51853027993</v>
      </c>
      <c r="O15" s="4">
        <f>SUM(O8:O14)</f>
        <v>45857995179</v>
      </c>
      <c r="Q15" s="4">
        <f>SUM(Q8:Q14)</f>
        <v>5995032814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4"/>
  <sheetViews>
    <sheetView rightToLeft="1" topLeftCell="A16" workbookViewId="0">
      <selection activeCell="I34" sqref="I34"/>
    </sheetView>
  </sheetViews>
  <sheetFormatPr defaultRowHeight="22.5"/>
  <cols>
    <col min="1" max="1" width="40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21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6" t="s">
        <v>93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  <c r="T2" s="6" t="s">
        <v>0</v>
      </c>
      <c r="U2" s="6" t="s">
        <v>0</v>
      </c>
    </row>
    <row r="3" spans="1:21" ht="24">
      <c r="A3" s="6" t="s">
        <v>59</v>
      </c>
      <c r="B3" s="6" t="s">
        <v>59</v>
      </c>
      <c r="C3" s="6" t="s">
        <v>59</v>
      </c>
      <c r="D3" s="6" t="s">
        <v>59</v>
      </c>
      <c r="E3" s="6" t="s">
        <v>59</v>
      </c>
      <c r="F3" s="6" t="s">
        <v>59</v>
      </c>
      <c r="G3" s="6" t="s">
        <v>59</v>
      </c>
      <c r="H3" s="6" t="s">
        <v>59</v>
      </c>
      <c r="I3" s="6" t="s">
        <v>59</v>
      </c>
      <c r="J3" s="6" t="s">
        <v>59</v>
      </c>
      <c r="K3" s="6" t="s">
        <v>59</v>
      </c>
      <c r="L3" s="6" t="s">
        <v>59</v>
      </c>
      <c r="M3" s="6" t="s">
        <v>59</v>
      </c>
      <c r="N3" s="6" t="s">
        <v>59</v>
      </c>
      <c r="O3" s="6" t="s">
        <v>59</v>
      </c>
      <c r="P3" s="6" t="s">
        <v>59</v>
      </c>
      <c r="Q3" s="6" t="s">
        <v>59</v>
      </c>
      <c r="R3" s="6" t="s">
        <v>59</v>
      </c>
      <c r="S3" s="6" t="s">
        <v>59</v>
      </c>
      <c r="T3" s="6" t="s">
        <v>59</v>
      </c>
      <c r="U3" s="6" t="s">
        <v>59</v>
      </c>
    </row>
    <row r="4" spans="1:21" ht="24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  <c r="R4" s="6" t="s">
        <v>2</v>
      </c>
      <c r="S4" s="6" t="s">
        <v>2</v>
      </c>
      <c r="T4" s="6" t="s">
        <v>2</v>
      </c>
      <c r="U4" s="6" t="s">
        <v>2</v>
      </c>
    </row>
    <row r="6" spans="1:21" ht="24">
      <c r="A6" s="5" t="s">
        <v>3</v>
      </c>
      <c r="C6" s="5" t="s">
        <v>61</v>
      </c>
      <c r="D6" s="5" t="s">
        <v>61</v>
      </c>
      <c r="E6" s="5" t="s">
        <v>61</v>
      </c>
      <c r="F6" s="5" t="s">
        <v>61</v>
      </c>
      <c r="G6" s="5" t="s">
        <v>61</v>
      </c>
      <c r="H6" s="5" t="s">
        <v>61</v>
      </c>
      <c r="I6" s="5" t="s">
        <v>61</v>
      </c>
      <c r="J6" s="5" t="s">
        <v>61</v>
      </c>
      <c r="K6" s="5" t="s">
        <v>61</v>
      </c>
      <c r="M6" s="5" t="s">
        <v>62</v>
      </c>
      <c r="N6" s="5" t="s">
        <v>62</v>
      </c>
      <c r="O6" s="5" t="s">
        <v>62</v>
      </c>
      <c r="P6" s="5" t="s">
        <v>62</v>
      </c>
      <c r="Q6" s="5" t="s">
        <v>62</v>
      </c>
      <c r="R6" s="5" t="s">
        <v>62</v>
      </c>
      <c r="S6" s="5" t="s">
        <v>62</v>
      </c>
      <c r="T6" s="5" t="s">
        <v>62</v>
      </c>
      <c r="U6" s="5" t="s">
        <v>62</v>
      </c>
    </row>
    <row r="7" spans="1:21" ht="24.75" thickBot="1">
      <c r="A7" s="5" t="s">
        <v>3</v>
      </c>
      <c r="C7" s="5" t="s">
        <v>81</v>
      </c>
      <c r="E7" s="5" t="s">
        <v>82</v>
      </c>
      <c r="G7" s="5" t="s">
        <v>83</v>
      </c>
      <c r="I7" s="5" t="s">
        <v>50</v>
      </c>
      <c r="K7" s="5" t="s">
        <v>84</v>
      </c>
      <c r="M7" s="5" t="s">
        <v>81</v>
      </c>
      <c r="O7" s="5" t="s">
        <v>82</v>
      </c>
      <c r="Q7" s="5" t="s">
        <v>83</v>
      </c>
      <c r="S7" s="5" t="s">
        <v>50</v>
      </c>
      <c r="U7" s="5" t="s">
        <v>84</v>
      </c>
    </row>
    <row r="8" spans="1:21">
      <c r="A8" s="1" t="s">
        <v>40</v>
      </c>
      <c r="C8" s="3">
        <v>734662763</v>
      </c>
      <c r="E8" s="3">
        <v>-1023964303</v>
      </c>
      <c r="G8" s="3">
        <v>0</v>
      </c>
      <c r="I8" s="3">
        <v>-289301540</v>
      </c>
      <c r="K8" s="7">
        <v>1.3922349424478413E-3</v>
      </c>
      <c r="M8" s="3">
        <v>734662763</v>
      </c>
      <c r="O8" s="3">
        <v>-1127389616</v>
      </c>
      <c r="Q8" s="3">
        <v>2595483697</v>
      </c>
      <c r="S8" s="3">
        <v>2202756844</v>
      </c>
      <c r="U8" s="7">
        <v>-2.6414783538257101E-3</v>
      </c>
    </row>
    <row r="9" spans="1:21">
      <c r="A9" s="1" t="s">
        <v>35</v>
      </c>
      <c r="C9" s="3">
        <v>0</v>
      </c>
      <c r="E9" s="3">
        <v>-7009814079</v>
      </c>
      <c r="G9" s="3">
        <v>0</v>
      </c>
      <c r="I9" s="3">
        <v>-7009814079</v>
      </c>
      <c r="K9" s="7">
        <v>3.3734034394862299E-2</v>
      </c>
      <c r="M9" s="3">
        <v>0</v>
      </c>
      <c r="O9" s="3">
        <v>-22746244253</v>
      </c>
      <c r="Q9" s="3">
        <v>-4425</v>
      </c>
      <c r="S9" s="3">
        <v>-22746248678</v>
      </c>
      <c r="U9" s="7">
        <v>2.7276602806766199E-2</v>
      </c>
    </row>
    <row r="10" spans="1:21">
      <c r="A10" s="1" t="s">
        <v>17</v>
      </c>
      <c r="C10" s="3">
        <v>0</v>
      </c>
      <c r="E10" s="3">
        <v>-39746760517</v>
      </c>
      <c r="G10" s="3">
        <v>0</v>
      </c>
      <c r="I10" s="3">
        <v>-39746760517</v>
      </c>
      <c r="K10" s="7">
        <v>0.19127733934936408</v>
      </c>
      <c r="M10" s="3">
        <v>0</v>
      </c>
      <c r="O10" s="3">
        <v>-272363135842</v>
      </c>
      <c r="Q10" s="3">
        <v>-5875</v>
      </c>
      <c r="S10" s="3">
        <v>-272363141717</v>
      </c>
      <c r="U10" s="7">
        <v>0.32660951442964659</v>
      </c>
    </row>
    <row r="11" spans="1:21">
      <c r="A11" s="1" t="s">
        <v>25</v>
      </c>
      <c r="C11" s="3">
        <v>0</v>
      </c>
      <c r="E11" s="3">
        <v>-8357465600</v>
      </c>
      <c r="G11" s="3">
        <v>0</v>
      </c>
      <c r="I11" s="3">
        <v>-8357465600</v>
      </c>
      <c r="K11" s="7">
        <v>4.0219473559061643E-2</v>
      </c>
      <c r="M11" s="3">
        <v>0</v>
      </c>
      <c r="O11" s="3">
        <v>-18968758199</v>
      </c>
      <c r="Q11" s="3">
        <v>-3520</v>
      </c>
      <c r="S11" s="3">
        <v>-18968761719</v>
      </c>
      <c r="U11" s="7">
        <v>2.2746756463881558E-2</v>
      </c>
    </row>
    <row r="12" spans="1:21">
      <c r="A12" s="1" t="s">
        <v>22</v>
      </c>
      <c r="C12" s="3">
        <v>0</v>
      </c>
      <c r="E12" s="3">
        <v>-2366433202</v>
      </c>
      <c r="G12" s="3">
        <v>0</v>
      </c>
      <c r="I12" s="3">
        <v>-2366433202</v>
      </c>
      <c r="K12" s="7">
        <v>1.1388224870123854E-2</v>
      </c>
      <c r="M12" s="3">
        <v>0</v>
      </c>
      <c r="O12" s="3">
        <v>-1989408252</v>
      </c>
      <c r="Q12" s="3">
        <v>3660295280</v>
      </c>
      <c r="S12" s="3">
        <v>1670887028</v>
      </c>
      <c r="U12" s="7">
        <v>-2.0036764058512578E-3</v>
      </c>
    </row>
    <row r="13" spans="1:21">
      <c r="A13" s="1" t="s">
        <v>18</v>
      </c>
      <c r="C13" s="3">
        <v>0</v>
      </c>
      <c r="E13" s="3">
        <v>-6323650565</v>
      </c>
      <c r="G13" s="3">
        <v>0</v>
      </c>
      <c r="I13" s="3">
        <v>-6323650565</v>
      </c>
      <c r="K13" s="7">
        <v>3.043194059880578E-2</v>
      </c>
      <c r="M13" s="3">
        <v>0</v>
      </c>
      <c r="O13" s="3">
        <v>10509337862</v>
      </c>
      <c r="Q13" s="3">
        <v>-260728085</v>
      </c>
      <c r="S13" s="3">
        <v>10248609777</v>
      </c>
      <c r="U13" s="7">
        <v>-1.2289818077964886E-2</v>
      </c>
    </row>
    <row r="14" spans="1:21">
      <c r="A14" s="1" t="s">
        <v>28</v>
      </c>
      <c r="C14" s="3">
        <v>0</v>
      </c>
      <c r="E14" s="3">
        <v>-30981689973</v>
      </c>
      <c r="G14" s="3">
        <v>0</v>
      </c>
      <c r="I14" s="3">
        <v>-30981689973</v>
      </c>
      <c r="K14" s="7">
        <v>0.1490963074600174</v>
      </c>
      <c r="M14" s="3">
        <v>0</v>
      </c>
      <c r="O14" s="3">
        <v>-25031751648</v>
      </c>
      <c r="Q14" s="3">
        <v>-4258</v>
      </c>
      <c r="S14" s="3">
        <v>-25031755906</v>
      </c>
      <c r="U14" s="7">
        <v>3.0017312879563555E-2</v>
      </c>
    </row>
    <row r="15" spans="1:21">
      <c r="A15" s="1" t="s">
        <v>34</v>
      </c>
      <c r="C15" s="3">
        <v>0</v>
      </c>
      <c r="E15" s="3">
        <v>-12493198292</v>
      </c>
      <c r="G15" s="3">
        <v>0</v>
      </c>
      <c r="I15" s="3">
        <v>-12493198292</v>
      </c>
      <c r="K15" s="7">
        <v>6.0122276587439148E-2</v>
      </c>
      <c r="M15" s="3">
        <v>3799204832</v>
      </c>
      <c r="O15" s="3">
        <v>-21701748153</v>
      </c>
      <c r="Q15" s="3">
        <v>0</v>
      </c>
      <c r="S15" s="3">
        <v>-17902543321</v>
      </c>
      <c r="U15" s="7">
        <v>2.1468180107876041E-2</v>
      </c>
    </row>
    <row r="16" spans="1:21">
      <c r="A16" s="1" t="s">
        <v>26</v>
      </c>
      <c r="C16" s="3">
        <v>3153460428</v>
      </c>
      <c r="E16" s="3">
        <v>-5454649418</v>
      </c>
      <c r="G16" s="3">
        <v>0</v>
      </c>
      <c r="I16" s="3">
        <v>-2301188990</v>
      </c>
      <c r="K16" s="7">
        <v>1.1074243576630309E-2</v>
      </c>
      <c r="M16" s="3">
        <v>3153460428</v>
      </c>
      <c r="O16" s="3">
        <v>-11647388801</v>
      </c>
      <c r="Q16" s="3">
        <v>0</v>
      </c>
      <c r="S16" s="3">
        <v>-8493928373</v>
      </c>
      <c r="U16" s="7">
        <v>1.0185658029999775E-2</v>
      </c>
    </row>
    <row r="17" spans="1:21">
      <c r="A17" s="1" t="s">
        <v>39</v>
      </c>
      <c r="C17" s="3">
        <v>3100041752</v>
      </c>
      <c r="E17" s="3">
        <v>-3019436902</v>
      </c>
      <c r="G17" s="3">
        <v>0</v>
      </c>
      <c r="I17" s="3">
        <v>80604850</v>
      </c>
      <c r="K17" s="7">
        <v>-3.8790283902659795E-4</v>
      </c>
      <c r="M17" s="3">
        <v>3100041752</v>
      </c>
      <c r="O17" s="3">
        <v>-19994296464</v>
      </c>
      <c r="Q17" s="3">
        <v>0</v>
      </c>
      <c r="S17" s="3">
        <v>-16894254712</v>
      </c>
      <c r="U17" s="7">
        <v>2.0259071375635717E-2</v>
      </c>
    </row>
    <row r="18" spans="1:21">
      <c r="A18" s="1" t="s">
        <v>20</v>
      </c>
      <c r="C18" s="3">
        <v>24345545959</v>
      </c>
      <c r="E18" s="3">
        <v>-9976608780</v>
      </c>
      <c r="G18" s="3">
        <v>0</v>
      </c>
      <c r="I18" s="3">
        <v>14368937179</v>
      </c>
      <c r="K18" s="7">
        <v>-6.9149083777575851E-2</v>
      </c>
      <c r="M18" s="3">
        <v>24345545959</v>
      </c>
      <c r="O18" s="3">
        <v>-60040437450</v>
      </c>
      <c r="Q18" s="3">
        <v>0</v>
      </c>
      <c r="S18" s="3">
        <v>-35694891491</v>
      </c>
      <c r="U18" s="7">
        <v>4.2804217575107967E-2</v>
      </c>
    </row>
    <row r="19" spans="1:21">
      <c r="A19" s="1" t="s">
        <v>15</v>
      </c>
      <c r="C19" s="3">
        <v>1769553975</v>
      </c>
      <c r="E19" s="3">
        <v>-559153125</v>
      </c>
      <c r="G19" s="3">
        <v>0</v>
      </c>
      <c r="I19" s="3">
        <v>1210400850</v>
      </c>
      <c r="K19" s="7">
        <v>-5.8249339348092248E-3</v>
      </c>
      <c r="M19" s="3">
        <v>1769553975</v>
      </c>
      <c r="O19" s="3">
        <v>-380906505</v>
      </c>
      <c r="Q19" s="3">
        <v>0</v>
      </c>
      <c r="S19" s="3">
        <v>1388647470</v>
      </c>
      <c r="U19" s="7">
        <v>-1.6652233963504338E-3</v>
      </c>
    </row>
    <row r="20" spans="1:21">
      <c r="A20" s="1" t="s">
        <v>31</v>
      </c>
      <c r="C20" s="3">
        <v>0</v>
      </c>
      <c r="E20" s="3">
        <v>-18531462868</v>
      </c>
      <c r="G20" s="3">
        <v>0</v>
      </c>
      <c r="I20" s="3">
        <v>-18531462868</v>
      </c>
      <c r="K20" s="7">
        <v>8.9180825444290027E-2</v>
      </c>
      <c r="M20" s="3">
        <v>0</v>
      </c>
      <c r="O20" s="3">
        <v>-28873456346</v>
      </c>
      <c r="Q20" s="3">
        <v>0</v>
      </c>
      <c r="S20" s="3">
        <v>-28873456346</v>
      </c>
      <c r="U20" s="7">
        <v>3.4624162056668066E-2</v>
      </c>
    </row>
    <row r="21" spans="1:21">
      <c r="A21" s="1" t="s">
        <v>23</v>
      </c>
      <c r="C21" s="3">
        <v>0</v>
      </c>
      <c r="E21" s="3">
        <v>2687899632</v>
      </c>
      <c r="G21" s="3">
        <v>0</v>
      </c>
      <c r="I21" s="3">
        <v>2687899632</v>
      </c>
      <c r="K21" s="7">
        <v>-1.2935250152706045E-2</v>
      </c>
      <c r="M21" s="3">
        <v>0</v>
      </c>
      <c r="O21" s="3">
        <v>-5348689812</v>
      </c>
      <c r="Q21" s="3">
        <v>0</v>
      </c>
      <c r="S21" s="3">
        <v>-5348689812</v>
      </c>
      <c r="U21" s="7">
        <v>6.4139845476862481E-3</v>
      </c>
    </row>
    <row r="22" spans="1:21">
      <c r="A22" s="1" t="s">
        <v>16</v>
      </c>
      <c r="C22" s="3">
        <v>0</v>
      </c>
      <c r="E22" s="3">
        <v>-6257983935</v>
      </c>
      <c r="G22" s="3">
        <v>0</v>
      </c>
      <c r="I22" s="3">
        <v>-6257983935</v>
      </c>
      <c r="K22" s="7">
        <v>3.0115926460620432E-2</v>
      </c>
      <c r="M22" s="3">
        <v>0</v>
      </c>
      <c r="O22" s="3">
        <v>-14849468792</v>
      </c>
      <c r="Q22" s="3">
        <v>0</v>
      </c>
      <c r="S22" s="3">
        <v>-14849468792</v>
      </c>
      <c r="U22" s="7">
        <v>1.7807026902093452E-2</v>
      </c>
    </row>
    <row r="23" spans="1:21">
      <c r="A23" s="1" t="s">
        <v>27</v>
      </c>
      <c r="C23" s="3">
        <v>0</v>
      </c>
      <c r="E23" s="3">
        <v>-3985835763</v>
      </c>
      <c r="G23" s="3">
        <v>0</v>
      </c>
      <c r="I23" s="3">
        <v>-3985835763</v>
      </c>
      <c r="K23" s="7">
        <v>1.9181438937749356E-2</v>
      </c>
      <c r="M23" s="3">
        <v>0</v>
      </c>
      <c r="O23" s="3">
        <v>-10505501992</v>
      </c>
      <c r="Q23" s="3">
        <v>0</v>
      </c>
      <c r="S23" s="3">
        <v>-10505501992</v>
      </c>
      <c r="U23" s="7">
        <v>1.259787533223568E-2</v>
      </c>
    </row>
    <row r="24" spans="1:21">
      <c r="A24" s="1" t="s">
        <v>19</v>
      </c>
      <c r="C24" s="3">
        <v>0</v>
      </c>
      <c r="E24" s="3">
        <v>714013300</v>
      </c>
      <c r="G24" s="3">
        <v>0</v>
      </c>
      <c r="I24" s="3">
        <v>714013300</v>
      </c>
      <c r="K24" s="7">
        <v>-3.4361181265488367E-3</v>
      </c>
      <c r="M24" s="3">
        <v>0</v>
      </c>
      <c r="O24" s="3">
        <v>-16894856529</v>
      </c>
      <c r="Q24" s="3">
        <v>0</v>
      </c>
      <c r="S24" s="3">
        <v>-16894856529</v>
      </c>
      <c r="U24" s="7">
        <v>2.025979305609845E-2</v>
      </c>
    </row>
    <row r="25" spans="1:21">
      <c r="A25" s="1" t="s">
        <v>32</v>
      </c>
      <c r="C25" s="3">
        <v>0</v>
      </c>
      <c r="E25" s="3">
        <v>-15106743577</v>
      </c>
      <c r="G25" s="3">
        <v>0</v>
      </c>
      <c r="I25" s="3">
        <v>-15106743577</v>
      </c>
      <c r="K25" s="7">
        <v>7.2699703826322154E-2</v>
      </c>
      <c r="M25" s="3">
        <v>0</v>
      </c>
      <c r="O25" s="3">
        <v>-42680477588</v>
      </c>
      <c r="Q25" s="3">
        <v>0</v>
      </c>
      <c r="S25" s="3">
        <v>-42680477588</v>
      </c>
      <c r="U25" s="7">
        <v>5.1181117873601085E-2</v>
      </c>
    </row>
    <row r="26" spans="1:21">
      <c r="A26" s="1" t="s">
        <v>38</v>
      </c>
      <c r="C26" s="3">
        <v>0</v>
      </c>
      <c r="E26" s="3">
        <v>-6257225679</v>
      </c>
      <c r="G26" s="3">
        <v>0</v>
      </c>
      <c r="I26" s="3">
        <v>-6257225679</v>
      </c>
      <c r="K26" s="7">
        <v>3.0112277428892081E-2</v>
      </c>
      <c r="M26" s="3">
        <v>0</v>
      </c>
      <c r="O26" s="3">
        <v>-16017589760</v>
      </c>
      <c r="Q26" s="3">
        <v>0</v>
      </c>
      <c r="S26" s="3">
        <v>-16017589760</v>
      </c>
      <c r="U26" s="7">
        <v>1.9207801690298783E-2</v>
      </c>
    </row>
    <row r="27" spans="1:21">
      <c r="A27" s="1" t="s">
        <v>21</v>
      </c>
      <c r="C27" s="3">
        <v>0</v>
      </c>
      <c r="E27" s="3">
        <v>-42340979398</v>
      </c>
      <c r="G27" s="3">
        <v>0</v>
      </c>
      <c r="I27" s="3">
        <v>-42340979398</v>
      </c>
      <c r="K27" s="7">
        <v>0.2037617601875184</v>
      </c>
      <c r="M27" s="3">
        <v>0</v>
      </c>
      <c r="O27" s="3">
        <v>-83484051250</v>
      </c>
      <c r="Q27" s="3">
        <v>0</v>
      </c>
      <c r="S27" s="3">
        <v>-83484051250</v>
      </c>
      <c r="U27" s="7">
        <v>0.10011151020468764</v>
      </c>
    </row>
    <row r="28" spans="1:21">
      <c r="A28" s="1" t="s">
        <v>30</v>
      </c>
      <c r="C28" s="3">
        <v>0</v>
      </c>
      <c r="E28" s="3">
        <v>-9515321951</v>
      </c>
      <c r="G28" s="3">
        <v>0</v>
      </c>
      <c r="I28" s="3">
        <v>-9515321951</v>
      </c>
      <c r="K28" s="7">
        <v>4.5791542308496407E-2</v>
      </c>
      <c r="M28" s="3">
        <v>0</v>
      </c>
      <c r="O28" s="3">
        <v>-22529737909</v>
      </c>
      <c r="Q28" s="3">
        <v>0</v>
      </c>
      <c r="S28" s="3">
        <v>-22529737909</v>
      </c>
      <c r="U28" s="7">
        <v>2.701696974229903E-2</v>
      </c>
    </row>
    <row r="29" spans="1:21">
      <c r="A29" s="1" t="s">
        <v>36</v>
      </c>
      <c r="C29" s="3">
        <v>0</v>
      </c>
      <c r="E29" s="3">
        <v>-10439809505</v>
      </c>
      <c r="G29" s="3">
        <v>0</v>
      </c>
      <c r="I29" s="3">
        <v>-10439809505</v>
      </c>
      <c r="K29" s="7">
        <v>5.0240546888758703E-2</v>
      </c>
      <c r="M29" s="3">
        <v>0</v>
      </c>
      <c r="O29" s="3">
        <v>-120730610507</v>
      </c>
      <c r="Q29" s="3">
        <v>0</v>
      </c>
      <c r="S29" s="3">
        <v>-120730610507</v>
      </c>
      <c r="U29" s="7">
        <v>0.14477644010825</v>
      </c>
    </row>
    <row r="30" spans="1:21">
      <c r="A30" s="1" t="s">
        <v>33</v>
      </c>
      <c r="C30" s="3">
        <v>0</v>
      </c>
      <c r="E30" s="3">
        <v>1432657887</v>
      </c>
      <c r="G30" s="3">
        <v>0</v>
      </c>
      <c r="I30" s="3">
        <v>1432657887</v>
      </c>
      <c r="K30" s="7">
        <v>-6.8945238620399018E-3</v>
      </c>
      <c r="M30" s="3">
        <v>0</v>
      </c>
      <c r="O30" s="3">
        <v>5292360151</v>
      </c>
      <c r="Q30" s="3">
        <v>0</v>
      </c>
      <c r="S30" s="3">
        <v>5292360151</v>
      </c>
      <c r="U30" s="7">
        <v>-6.3464357482737599E-3</v>
      </c>
    </row>
    <row r="31" spans="1:21">
      <c r="A31" s="1" t="s">
        <v>24</v>
      </c>
      <c r="C31" s="3">
        <v>0</v>
      </c>
      <c r="E31" s="3">
        <v>9930799803</v>
      </c>
      <c r="G31" s="3">
        <v>0</v>
      </c>
      <c r="I31" s="3">
        <v>9930799803</v>
      </c>
      <c r="K31" s="7">
        <v>-4.7790988226992299E-2</v>
      </c>
      <c r="M31" s="3">
        <v>0</v>
      </c>
      <c r="O31" s="3">
        <v>-7382592547</v>
      </c>
      <c r="Q31" s="3">
        <v>0</v>
      </c>
      <c r="S31" s="3">
        <v>-7382592547</v>
      </c>
      <c r="U31" s="7">
        <v>8.852978240032899E-3</v>
      </c>
    </row>
    <row r="32" spans="1:21">
      <c r="A32" s="1" t="s">
        <v>37</v>
      </c>
      <c r="C32" s="3">
        <v>0</v>
      </c>
      <c r="E32" s="3">
        <v>-28560570536</v>
      </c>
      <c r="G32" s="3">
        <v>0</v>
      </c>
      <c r="I32" s="3">
        <v>-28560570536</v>
      </c>
      <c r="K32" s="7">
        <v>0.137444910512628</v>
      </c>
      <c r="M32" s="3">
        <v>0</v>
      </c>
      <c r="O32" s="3">
        <v>-59402492580</v>
      </c>
      <c r="Q32" s="3">
        <v>0</v>
      </c>
      <c r="S32" s="3">
        <v>-59402492580</v>
      </c>
      <c r="U32" s="7">
        <v>7.1233644667029167E-2</v>
      </c>
    </row>
    <row r="33" spans="1:21" ht="23.25" thickBot="1">
      <c r="A33" s="1" t="s">
        <v>29</v>
      </c>
      <c r="C33" s="3">
        <v>0</v>
      </c>
      <c r="E33" s="3">
        <v>12643628372</v>
      </c>
      <c r="G33" s="3">
        <v>0</v>
      </c>
      <c r="I33" s="3">
        <v>12643628372</v>
      </c>
      <c r="K33" s="7">
        <v>-6.0846206414329203E-2</v>
      </c>
      <c r="M33" s="3">
        <v>0</v>
      </c>
      <c r="O33" s="3">
        <v>-7918826805</v>
      </c>
      <c r="Q33" s="3">
        <v>0</v>
      </c>
      <c r="S33" s="3">
        <v>-7918826805</v>
      </c>
      <c r="U33" s="7">
        <v>9.4960138928081965E-3</v>
      </c>
    </row>
    <row r="34" spans="1:21">
      <c r="A34" s="1" t="s">
        <v>41</v>
      </c>
      <c r="C34" s="4">
        <f>SUM(C8:C33)</f>
        <v>33103264877</v>
      </c>
      <c r="E34" s="4">
        <f>SUM(E8:E33)</f>
        <v>-240899758974</v>
      </c>
      <c r="G34" s="4">
        <f>SUM(G8:G33)</f>
        <v>0</v>
      </c>
      <c r="I34" s="4">
        <f>SUM(I8:I33)</f>
        <v>-207796494097</v>
      </c>
      <c r="K34" s="9">
        <f>SUM(K8:K33)</f>
        <v>0.99999999999999989</v>
      </c>
      <c r="M34" s="4">
        <f>SUM(M8:M33)</f>
        <v>36902469709</v>
      </c>
      <c r="O34" s="4">
        <f>SUM(O8:O33)</f>
        <v>-876808119587</v>
      </c>
      <c r="Q34" s="4">
        <f>SUM(Q8:Q33)</f>
        <v>5995032814</v>
      </c>
      <c r="S34" s="4">
        <f>SUM(S8:S33)</f>
        <v>-833910617064</v>
      </c>
      <c r="U34" s="9">
        <f>SUM(U8:U33)</f>
        <v>1.0000000000000002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0" sqref="E10"/>
    </sheetView>
  </sheetViews>
  <sheetFormatPr defaultRowHeight="22.5"/>
  <cols>
    <col min="1" max="1" width="26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6" t="s">
        <v>93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</row>
    <row r="3" spans="1:11" ht="24">
      <c r="A3" s="6" t="s">
        <v>59</v>
      </c>
      <c r="B3" s="6" t="s">
        <v>59</v>
      </c>
      <c r="C3" s="6" t="s">
        <v>59</v>
      </c>
      <c r="D3" s="6" t="s">
        <v>59</v>
      </c>
      <c r="E3" s="6" t="s">
        <v>59</v>
      </c>
      <c r="F3" s="6" t="s">
        <v>59</v>
      </c>
      <c r="G3" s="6" t="s">
        <v>59</v>
      </c>
      <c r="H3" s="6" t="s">
        <v>59</v>
      </c>
      <c r="I3" s="6" t="s">
        <v>59</v>
      </c>
      <c r="J3" s="6" t="s">
        <v>59</v>
      </c>
      <c r="K3" s="6" t="s">
        <v>59</v>
      </c>
    </row>
    <row r="4" spans="1:11" ht="24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</row>
    <row r="6" spans="1:11" ht="24">
      <c r="A6" s="5" t="s">
        <v>85</v>
      </c>
      <c r="B6" s="5" t="s">
        <v>85</v>
      </c>
      <c r="C6" s="5" t="s">
        <v>85</v>
      </c>
      <c r="E6" s="5" t="s">
        <v>61</v>
      </c>
      <c r="F6" s="5" t="s">
        <v>61</v>
      </c>
      <c r="G6" s="5" t="s">
        <v>61</v>
      </c>
      <c r="I6" s="5" t="s">
        <v>62</v>
      </c>
      <c r="J6" s="5" t="s">
        <v>62</v>
      </c>
      <c r="K6" s="5" t="s">
        <v>62</v>
      </c>
    </row>
    <row r="7" spans="1:11" ht="24">
      <c r="A7" s="5" t="s">
        <v>86</v>
      </c>
      <c r="C7" s="5" t="s">
        <v>47</v>
      </c>
      <c r="E7" s="5" t="s">
        <v>87</v>
      </c>
      <c r="G7" s="5" t="s">
        <v>88</v>
      </c>
      <c r="I7" s="5" t="s">
        <v>87</v>
      </c>
      <c r="K7" s="5" t="s">
        <v>88</v>
      </c>
    </row>
    <row r="8" spans="1:11">
      <c r="A8" s="1" t="s">
        <v>53</v>
      </c>
      <c r="C8" s="1" t="s">
        <v>56</v>
      </c>
      <c r="E8" s="3">
        <v>9165628986</v>
      </c>
      <c r="G8" s="7">
        <v>0.99999976564625304</v>
      </c>
      <c r="I8" s="3">
        <v>82990989536</v>
      </c>
      <c r="K8" s="7">
        <v>0.99999987480570174</v>
      </c>
    </row>
    <row r="9" spans="1:11" ht="23.25" thickBot="1">
      <c r="A9" s="1" t="s">
        <v>55</v>
      </c>
      <c r="C9" s="1" t="s">
        <v>58</v>
      </c>
      <c r="E9" s="3">
        <v>2148</v>
      </c>
      <c r="G9" s="7">
        <v>2.3435374701388238E-7</v>
      </c>
      <c r="I9" s="3">
        <v>10390</v>
      </c>
      <c r="K9" s="7">
        <v>1.2519429828854188E-7</v>
      </c>
    </row>
    <row r="10" spans="1:11" ht="23.25" thickBot="1">
      <c r="A10" s="1" t="s">
        <v>41</v>
      </c>
      <c r="C10" s="1" t="s">
        <v>41</v>
      </c>
      <c r="E10" s="4">
        <f>SUM(E8:E9)</f>
        <v>9165631134</v>
      </c>
      <c r="G10" s="10">
        <f>SUM(G8:G9)</f>
        <v>1</v>
      </c>
      <c r="I10" s="4">
        <f>SUM(I8:I9)</f>
        <v>82990999926</v>
      </c>
      <c r="K10" s="10">
        <f>SUM(K8:K9)</f>
        <v>1</v>
      </c>
    </row>
    <row r="11" spans="1:11" ht="23.2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2024-06-29T07:03:04Z</dcterms:created>
  <dcterms:modified xsi:type="dcterms:W3CDTF">2024-06-30T09:59:41Z</dcterms:modified>
</cp:coreProperties>
</file>