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3\"/>
    </mc:Choice>
  </mc:AlternateContent>
  <xr:revisionPtr revIDLastSave="0" documentId="13_ncr:1_{8137AC0A-223A-401F-B76C-CB6F7981FF20}" xr6:coauthVersionLast="47" xr6:coauthVersionMax="47" xr10:uidLastSave="{00000000-0000-0000-0000-000000000000}"/>
  <bookViews>
    <workbookView xWindow="28680" yWindow="-120" windowWidth="29040" windowHeight="15840" tabRatio="858" activeTab="2" xr2:uid="{00000000-000D-0000-FFFF-FFFF00000000}"/>
  </bookViews>
  <sheets>
    <sheet name="سهام" sheetId="1" r:id="rId1"/>
    <sheet name="سپرده" sheetId="6" r:id="rId2"/>
    <sheet name="جمع درآمدها" sheetId="15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درآمد سپرده بانکی" sheetId="1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0" i="15"/>
  <c r="K9" i="13"/>
  <c r="G9" i="13"/>
  <c r="U43" i="11"/>
  <c r="S43" i="11"/>
  <c r="K43" i="11"/>
  <c r="C43" i="11"/>
  <c r="E43" i="11"/>
  <c r="G43" i="11"/>
  <c r="I43" i="11"/>
  <c r="M43" i="11"/>
  <c r="O43" i="11"/>
  <c r="Q43" i="11"/>
  <c r="Q38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2" i="10"/>
  <c r="I33" i="10"/>
  <c r="I34" i="10"/>
  <c r="I35" i="10"/>
  <c r="I36" i="10"/>
  <c r="I37" i="10"/>
  <c r="S18" i="8"/>
  <c r="S10" i="6"/>
  <c r="K10" i="6"/>
  <c r="M10" i="6"/>
  <c r="O10" i="6"/>
  <c r="Q10" i="6"/>
  <c r="Y29" i="1"/>
  <c r="G29" i="1"/>
  <c r="I9" i="13"/>
  <c r="E9" i="13"/>
  <c r="O38" i="10"/>
  <c r="M38" i="10"/>
  <c r="G38" i="10"/>
  <c r="E38" i="10"/>
  <c r="O27" i="9"/>
  <c r="M27" i="9"/>
  <c r="G27" i="9"/>
  <c r="E27" i="9"/>
  <c r="Q18" i="8"/>
  <c r="O18" i="8"/>
  <c r="K18" i="8"/>
  <c r="I18" i="8"/>
  <c r="S9" i="7"/>
  <c r="Q9" i="7"/>
  <c r="O9" i="7"/>
  <c r="M9" i="7"/>
  <c r="K9" i="7"/>
  <c r="I9" i="7"/>
  <c r="G9" i="7"/>
  <c r="W29" i="1"/>
  <c r="U29" i="1"/>
  <c r="O29" i="1"/>
  <c r="K29" i="1"/>
  <c r="E29" i="1"/>
  <c r="I38" i="10" l="1"/>
  <c r="Q27" i="9"/>
  <c r="I27" i="9"/>
  <c r="M18" i="8"/>
</calcChain>
</file>

<file path=xl/sharedStrings.xml><?xml version="1.0" encoding="utf-8"?>
<sst xmlns="http://schemas.openxmlformats.org/spreadsheetml/2006/main" count="853" uniqueCount="108">
  <si>
    <t>صندوق سرمایه‌گذاری بخشی صنایع مفید</t>
  </si>
  <si>
    <t>صورت وضعیت پورتفوی</t>
  </si>
  <si>
    <t>برای ماه منتهی به 1403/03/31</t>
  </si>
  <si>
    <t>نام شرکت</t>
  </si>
  <si>
    <t>1403/02/31</t>
  </si>
  <si>
    <t>تغییرات طی دوره</t>
  </si>
  <si>
    <t>1403/03/31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</si>
  <si>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</si>
  <si>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</si>
  <si>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</si>
  <si>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</si>
  <si>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</si>
  <si>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</si>
  <si>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</si>
  <si>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</si>
  <si>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</si>
  <si>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توسعه معدنی و صنعتی صبانور</t>
  </si>
  <si>
    <t>تولیدی چدن سازان</t>
  </si>
  <si>
    <t>تولیدی و صنعتی گوهرفام</t>
  </si>
  <si>
    <t>ح.فولاد آلیاژی ایران</t>
  </si>
  <si>
    <t>سپنتا</t>
  </si>
  <si>
    <t>شرکت آهن و فولاد ارفع</t>
  </si>
  <si>
    <t>غلتک سازان سپاهان</t>
  </si>
  <si>
    <t>فولاد  خوزستان</t>
  </si>
  <si>
    <t>فولاد آلیاژی ایران</t>
  </si>
  <si>
    <t>فولاد خراسان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</si>
  <si>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</si>
  <si>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</si>
  <si>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</si>
  <si>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</si>
  <si>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محصولات کاغذی لطیف</t>
  </si>
  <si>
    <t>مس‌ شهیدباهنر</t>
  </si>
  <si>
    <t>ملی‌ صنایع‌ مس‌ ایران‌</t>
  </si>
  <si>
    <t>نوردوقطعات‌ فولادی‌</t>
  </si>
  <si>
    <t>نیان الکترونیک</t>
  </si>
  <si>
    <t>نشاسته و گلوکز آردینه</t>
  </si>
  <si>
    <t/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</si>
  <si>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</si>
  <si>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</si>
  <si>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</si>
  <si>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</si>
  <si>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</si>
  <si>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</si>
  <si>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</si>
  <si>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</si>
  <si>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</si>
  <si>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</si>
  <si>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</si>
  <si>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آفریقا</t>
  </si>
  <si>
    <t>1009-10-810-707075294</t>
  </si>
  <si>
    <t>سپرده کوتاه مدت</t>
  </si>
  <si>
    <t>1402/02/18</t>
  </si>
  <si>
    <t>بانک پاسارگاد هفت تیر</t>
  </si>
  <si>
    <t>207-8100-16555555-1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</si>
  <si>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</si>
  <si>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</si>
  <si>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</si>
  <si>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</si>
  <si>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</si>
  <si>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</si>
  <si>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</si>
  <si>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</si>
  <si>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</si>
  <si>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</si>
  <si>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</si>
  <si>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</si>
  <si>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</si>
  <si>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</si>
  <si>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</si>
  <si>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1403/03/09</t>
  </si>
  <si>
    <t>1403/03/12</t>
  </si>
  <si>
    <t>1403/03/01</t>
  </si>
  <si>
    <t>1403/03/30</t>
  </si>
  <si>
    <t>1403/03/29</t>
  </si>
  <si>
    <t>1403/03/27</t>
  </si>
  <si>
    <t>1403/03/07</t>
  </si>
  <si>
    <t>1403/03/23</t>
  </si>
  <si>
    <t>بهای فروش</t>
  </si>
  <si>
    <t>ارزش دفتری</t>
  </si>
  <si>
    <t>سود و زیان ناشی از تغییر قیمت</t>
  </si>
  <si>
    <t>سود و زیان ناشی از فروش</t>
  </si>
  <si>
    <t>سرمایه گذاری شفادارو</t>
  </si>
  <si>
    <t>کاشی‌ پارس‌</t>
  </si>
  <si>
    <t>داروپخش‌ (هلدینگ‌</t>
  </si>
  <si>
    <t>مولد نیروگاهی تجارت فارس</t>
  </si>
  <si>
    <t>صبا فولاد خلیج فارس</t>
  </si>
  <si>
    <t>پالایش نفت اصفهان</t>
  </si>
  <si>
    <t>پرتو بار فرابر خلیج فارس</t>
  </si>
  <si>
    <t>فولاد شاهرود</t>
  </si>
  <si>
    <t>ح. گسترش سوخت سبززاگرس(س. عام)</t>
  </si>
  <si>
    <t>ح توسعه معدنی و صنعتی صبانور</t>
  </si>
  <si>
    <t>گسترش سوخت سبززاگرس(سهامی عام)</t>
  </si>
  <si>
    <t>بانک خاورمیانه</t>
  </si>
  <si>
    <t>کشت و دام قیام اصفهان</t>
  </si>
  <si>
    <t>صنایع فروآلیاژ ایران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</si>
  <si>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</si>
  <si>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</si>
  <si>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</si>
  <si>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</si>
  <si>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</si>
  <si>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</si>
  <si>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</si>
  <si>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</si>
  <si>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</si>
  <si>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سرمایه‌گذاری در اوراق بهادار</t>
  </si>
  <si>
    <t>درآمد سپرده بانکی</t>
  </si>
  <si>
    <t>صندوق سرمایه‌گذاری بخشی صنایع مفید-استیل</t>
  </si>
  <si>
    <t>گسترش سوخت سبززاگرس(س. عام)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</si>
</sst>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0" formatCode="_(* #,##0_);_(* \(#,##0\);_(* &quot;-&quot;??_);_(@_)"/>
  </numFmts>
  <fonts count="4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9" fontId="1" fillId="0" borderId="0" xfId="2" applyFont="1" applyAlignment="1">
      <alignment horizontal="center" vertical="center"/>
    </xf>
    <xf numFmtId="10" fontId="1" fillId="0" borderId="0" xfId="2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37" fontId="1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70" fontId="1" fillId="0" borderId="0" xfId="1" applyNumberFormat="1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9" fontId="1" fillId="0" borderId="2" xfId="2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1"/>
  <sheetViews>
    <sheetView rightToLeft="1" workbookViewId="0">
      <selection activeCell="A3" sqref="A3:Y3"/>
    </sheetView>
  </sheetViews>
  <sheetFormatPr defaultRowHeight="22.5"/>
  <cols>
    <col min="1" max="1" width="34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22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.140625" style="1" customWidth="1"/>
    <col min="19" max="19" width="10.85546875" style="1" bestFit="1" customWidth="1"/>
    <col min="20" max="20" width="1" style="1" customWidth="1"/>
    <col min="21" max="21" width="21.85546875" style="1" bestFit="1" customWidth="1"/>
    <col min="22" max="22" width="1" style="1" customWidth="1"/>
    <col min="23" max="23" width="22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5" t="s">
        <v>106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  <c r="M2" s="5" t="s">
        <v>0</v>
      </c>
      <c r="N2" s="5" t="s">
        <v>0</v>
      </c>
      <c r="O2" s="5" t="s">
        <v>0</v>
      </c>
      <c r="P2" s="5" t="s">
        <v>0</v>
      </c>
      <c r="Q2" s="5" t="s">
        <v>0</v>
      </c>
      <c r="R2" s="5"/>
      <c r="S2" s="5" t="s">
        <v>0</v>
      </c>
      <c r="T2" s="5" t="s">
        <v>0</v>
      </c>
      <c r="U2" s="5" t="s">
        <v>0</v>
      </c>
      <c r="V2" s="5" t="s">
        <v>0</v>
      </c>
      <c r="W2" s="5" t="s">
        <v>0</v>
      </c>
      <c r="X2" s="5" t="s">
        <v>0</v>
      </c>
      <c r="Y2" s="5" t="s">
        <v>0</v>
      </c>
    </row>
    <row r="3" spans="1:25" ht="24">
      <c r="A3" s="5" t="s">
        <v>1</v>
      </c>
      <c r="B3" s="5" t="s">
        <v>1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  <c r="J3" s="5" t="s">
        <v>1</v>
      </c>
      <c r="K3" s="5" t="s">
        <v>1</v>
      </c>
      <c r="L3" s="5" t="s">
        <v>1</v>
      </c>
      <c r="M3" s="5" t="s">
        <v>1</v>
      </c>
      <c r="N3" s="5" t="s">
        <v>1</v>
      </c>
      <c r="O3" s="5" t="s">
        <v>1</v>
      </c>
      <c r="P3" s="5" t="s">
        <v>1</v>
      </c>
      <c r="Q3" s="5" t="s">
        <v>1</v>
      </c>
      <c r="R3" s="5"/>
      <c r="S3" s="5" t="s">
        <v>1</v>
      </c>
      <c r="T3" s="5" t="s">
        <v>1</v>
      </c>
      <c r="U3" s="5" t="s">
        <v>1</v>
      </c>
      <c r="V3" s="5" t="s">
        <v>1</v>
      </c>
      <c r="W3" s="5" t="s">
        <v>1</v>
      </c>
      <c r="X3" s="5" t="s">
        <v>1</v>
      </c>
      <c r="Y3" s="5" t="s">
        <v>1</v>
      </c>
    </row>
    <row r="4" spans="1:25" ht="24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  <c r="J4" s="5" t="s">
        <v>2</v>
      </c>
      <c r="K4" s="5" t="s">
        <v>2</v>
      </c>
      <c r="L4" s="5" t="s">
        <v>2</v>
      </c>
      <c r="M4" s="5" t="s">
        <v>2</v>
      </c>
      <c r="N4" s="5" t="s">
        <v>2</v>
      </c>
      <c r="O4" s="5" t="s">
        <v>2</v>
      </c>
      <c r="P4" s="5" t="s">
        <v>2</v>
      </c>
      <c r="Q4" s="5" t="s">
        <v>2</v>
      </c>
      <c r="R4" s="5"/>
      <c r="S4" s="5" t="s">
        <v>2</v>
      </c>
      <c r="T4" s="5" t="s">
        <v>2</v>
      </c>
      <c r="U4" s="5" t="s">
        <v>2</v>
      </c>
      <c r="V4" s="5" t="s">
        <v>2</v>
      </c>
      <c r="W4" s="5" t="s">
        <v>2</v>
      </c>
      <c r="X4" s="5" t="s">
        <v>2</v>
      </c>
      <c r="Y4" s="5" t="s">
        <v>2</v>
      </c>
    </row>
    <row r="5" spans="1:25">
      <c r="Y5" s="2"/>
    </row>
    <row r="6" spans="1:25" ht="24.75" thickBot="1">
      <c r="A6" s="4" t="s">
        <v>3</v>
      </c>
      <c r="C6" s="4" t="s">
        <v>71</v>
      </c>
      <c r="D6" s="4" t="s">
        <v>4</v>
      </c>
      <c r="E6" s="4" t="s">
        <v>4</v>
      </c>
      <c r="F6" s="4" t="s">
        <v>4</v>
      </c>
      <c r="G6" s="4" t="s">
        <v>4</v>
      </c>
      <c r="I6" s="4" t="s">
        <v>5</v>
      </c>
      <c r="J6" s="4" t="s">
        <v>5</v>
      </c>
      <c r="K6" s="4" t="s">
        <v>5</v>
      </c>
      <c r="L6" s="4" t="s">
        <v>5</v>
      </c>
      <c r="M6" s="4" t="s">
        <v>5</v>
      </c>
      <c r="N6" s="4" t="s">
        <v>5</v>
      </c>
      <c r="O6" s="4" t="s">
        <v>5</v>
      </c>
      <c r="Q6" s="4" t="s">
        <v>6</v>
      </c>
      <c r="R6" s="4"/>
      <c r="S6" s="4" t="s">
        <v>6</v>
      </c>
      <c r="T6" s="4" t="s">
        <v>6</v>
      </c>
      <c r="U6" s="4" t="s">
        <v>6</v>
      </c>
      <c r="V6" s="4" t="s">
        <v>6</v>
      </c>
      <c r="W6" s="4" t="s">
        <v>6</v>
      </c>
      <c r="X6" s="4" t="s">
        <v>6</v>
      </c>
      <c r="Y6" s="4" t="s">
        <v>6</v>
      </c>
    </row>
    <row r="7" spans="1:25" ht="24.75" thickBot="1">
      <c r="A7" s="4" t="s">
        <v>3</v>
      </c>
      <c r="C7" s="4" t="s">
        <v>7</v>
      </c>
      <c r="E7" s="4" t="s">
        <v>8</v>
      </c>
      <c r="G7" s="4" t="s">
        <v>9</v>
      </c>
      <c r="I7" s="4" t="s">
        <v>10</v>
      </c>
      <c r="J7" s="4" t="s">
        <v>10</v>
      </c>
      <c r="K7" s="4" t="s">
        <v>10</v>
      </c>
      <c r="M7" s="4" t="s">
        <v>11</v>
      </c>
      <c r="N7" s="4" t="s">
        <v>11</v>
      </c>
      <c r="O7" s="4" t="s">
        <v>11</v>
      </c>
      <c r="Q7" s="4" t="s">
        <v>7</v>
      </c>
      <c r="R7" s="6"/>
      <c r="S7" s="4" t="s">
        <v>12</v>
      </c>
      <c r="U7" s="4" t="s">
        <v>8</v>
      </c>
      <c r="W7" s="4" t="s">
        <v>9</v>
      </c>
      <c r="Y7" s="4" t="s">
        <v>13</v>
      </c>
    </row>
    <row r="8" spans="1:25" ht="24.75" thickBot="1">
      <c r="A8" s="4" t="s">
        <v>3</v>
      </c>
      <c r="C8" s="4" t="s">
        <v>7</v>
      </c>
      <c r="E8" s="4" t="s">
        <v>8</v>
      </c>
      <c r="G8" s="4" t="s">
        <v>9</v>
      </c>
      <c r="I8" s="4" t="s">
        <v>7</v>
      </c>
      <c r="K8" s="4" t="s">
        <v>8</v>
      </c>
      <c r="M8" s="4" t="s">
        <v>7</v>
      </c>
      <c r="O8" s="4" t="s">
        <v>14</v>
      </c>
      <c r="Q8" s="4" t="s">
        <v>7</v>
      </c>
      <c r="R8" s="6"/>
      <c r="S8" s="4" t="s">
        <v>12</v>
      </c>
      <c r="U8" s="4" t="s">
        <v>8</v>
      </c>
      <c r="W8" s="4" t="s">
        <v>9</v>
      </c>
      <c r="Y8" s="4" t="s">
        <v>13</v>
      </c>
    </row>
    <row r="9" spans="1:25">
      <c r="A9" s="1" t="s">
        <v>15</v>
      </c>
      <c r="C9" s="2">
        <v>33226638</v>
      </c>
      <c r="E9" s="2">
        <v>273292448406</v>
      </c>
      <c r="G9" s="2">
        <v>294948429769.82703</v>
      </c>
      <c r="I9" s="2">
        <v>0</v>
      </c>
      <c r="K9" s="2">
        <v>0</v>
      </c>
      <c r="M9" s="2">
        <v>0</v>
      </c>
      <c r="O9" s="2">
        <v>0</v>
      </c>
      <c r="Q9" s="2">
        <v>33226638</v>
      </c>
      <c r="R9" s="2"/>
      <c r="S9" s="2">
        <v>7820</v>
      </c>
      <c r="U9" s="2">
        <v>273292448406</v>
      </c>
      <c r="W9" s="2">
        <v>258286306920.49799</v>
      </c>
      <c r="Y9" s="8">
        <v>3.7777130276604946E-2</v>
      </c>
    </row>
    <row r="10" spans="1:25">
      <c r="A10" s="1" t="s">
        <v>16</v>
      </c>
      <c r="C10" s="2">
        <v>116054130</v>
      </c>
      <c r="E10" s="2">
        <v>761351503413</v>
      </c>
      <c r="G10" s="2">
        <v>755054813878.94299</v>
      </c>
      <c r="I10" s="2">
        <v>0</v>
      </c>
      <c r="K10" s="2">
        <v>0</v>
      </c>
      <c r="M10" s="10">
        <v>-14924720</v>
      </c>
      <c r="O10" s="2">
        <v>111935499006</v>
      </c>
      <c r="Q10" s="2">
        <v>101129410</v>
      </c>
      <c r="R10" s="2"/>
      <c r="S10" s="2">
        <v>5600</v>
      </c>
      <c r="U10" s="2">
        <v>663440657744</v>
      </c>
      <c r="W10" s="2">
        <v>562955064058.80005</v>
      </c>
      <c r="Y10" s="8">
        <v>8.2338189152899324E-2</v>
      </c>
    </row>
    <row r="11" spans="1:25">
      <c r="A11" s="1" t="s">
        <v>17</v>
      </c>
      <c r="C11" s="2">
        <v>13000000</v>
      </c>
      <c r="E11" s="2">
        <v>34612090240</v>
      </c>
      <c r="G11" s="2">
        <v>28171377000</v>
      </c>
      <c r="I11" s="2">
        <v>0</v>
      </c>
      <c r="K11" s="2">
        <v>0</v>
      </c>
      <c r="M11" s="10">
        <v>-400000</v>
      </c>
      <c r="O11" s="2">
        <v>836245802</v>
      </c>
      <c r="Q11" s="2">
        <v>12600000</v>
      </c>
      <c r="R11" s="2"/>
      <c r="S11" s="2">
        <v>2066</v>
      </c>
      <c r="U11" s="2">
        <v>33547102850</v>
      </c>
      <c r="W11" s="2">
        <v>25876711980</v>
      </c>
      <c r="Y11" s="8">
        <v>3.7847454294181334E-3</v>
      </c>
    </row>
    <row r="12" spans="1:25">
      <c r="A12" s="1" t="s">
        <v>18</v>
      </c>
      <c r="C12" s="2">
        <v>625000</v>
      </c>
      <c r="E12" s="2">
        <v>5422877499</v>
      </c>
      <c r="G12" s="2">
        <v>5808979687</v>
      </c>
      <c r="I12" s="2">
        <v>0</v>
      </c>
      <c r="K12" s="2">
        <v>0</v>
      </c>
      <c r="M12" s="10">
        <v>0</v>
      </c>
      <c r="O12" s="2">
        <v>0</v>
      </c>
      <c r="Q12" s="2">
        <v>625000</v>
      </c>
      <c r="R12" s="2"/>
      <c r="S12" s="2">
        <v>8450</v>
      </c>
      <c r="U12" s="2">
        <v>5422877499</v>
      </c>
      <c r="W12" s="2">
        <v>5249826563</v>
      </c>
      <c r="Y12" s="8">
        <v>7.6784319062286671E-4</v>
      </c>
    </row>
    <row r="13" spans="1:25">
      <c r="A13" s="1" t="s">
        <v>19</v>
      </c>
      <c r="C13" s="2">
        <v>3460450</v>
      </c>
      <c r="E13" s="2">
        <v>20875866065</v>
      </c>
      <c r="G13" s="2">
        <v>16098546309.299999</v>
      </c>
      <c r="I13" s="2">
        <v>0</v>
      </c>
      <c r="K13" s="2">
        <v>0</v>
      </c>
      <c r="M13" s="10">
        <v>-3460450</v>
      </c>
      <c r="O13" s="2">
        <v>15616966083</v>
      </c>
      <c r="Q13" s="2">
        <v>0</v>
      </c>
      <c r="R13" s="2"/>
      <c r="S13" s="2">
        <v>0</v>
      </c>
      <c r="U13" s="2">
        <v>0</v>
      </c>
      <c r="W13" s="2">
        <v>0</v>
      </c>
      <c r="Y13" s="8">
        <v>0</v>
      </c>
    </row>
    <row r="14" spans="1:25">
      <c r="A14" s="1" t="s">
        <v>20</v>
      </c>
      <c r="C14" s="2">
        <v>1013777</v>
      </c>
      <c r="E14" s="2">
        <v>50899696616</v>
      </c>
      <c r="G14" s="2">
        <v>52140727689.219002</v>
      </c>
      <c r="I14" s="2">
        <v>0</v>
      </c>
      <c r="K14" s="2">
        <v>0</v>
      </c>
      <c r="M14" s="10">
        <v>0</v>
      </c>
      <c r="O14" s="2">
        <v>0</v>
      </c>
      <c r="Q14" s="2">
        <v>1013777</v>
      </c>
      <c r="R14" s="2"/>
      <c r="S14" s="2">
        <v>44500</v>
      </c>
      <c r="U14" s="2">
        <v>50899696616</v>
      </c>
      <c r="W14" s="2">
        <v>44844653694.824997</v>
      </c>
      <c r="Y14" s="8">
        <v>6.5590094381584533E-3</v>
      </c>
    </row>
    <row r="15" spans="1:25">
      <c r="A15" s="1" t="s">
        <v>21</v>
      </c>
      <c r="C15" s="2">
        <v>13182471</v>
      </c>
      <c r="E15" s="2">
        <v>370833931709</v>
      </c>
      <c r="G15" s="2">
        <v>316462452435.83301</v>
      </c>
      <c r="I15" s="2">
        <v>0</v>
      </c>
      <c r="K15" s="2">
        <v>0</v>
      </c>
      <c r="M15" s="10">
        <v>-4924331</v>
      </c>
      <c r="O15" s="2">
        <v>111873084277</v>
      </c>
      <c r="Q15" s="2">
        <v>8258140</v>
      </c>
      <c r="R15" s="2"/>
      <c r="S15" s="2">
        <v>18890</v>
      </c>
      <c r="U15" s="2">
        <v>232308383235</v>
      </c>
      <c r="W15" s="2">
        <v>155068086825.63</v>
      </c>
      <c r="Y15" s="8">
        <v>2.2680363460223413E-2</v>
      </c>
    </row>
    <row r="16" spans="1:25">
      <c r="A16" s="1" t="s">
        <v>22</v>
      </c>
      <c r="C16" s="2">
        <v>19732067</v>
      </c>
      <c r="E16" s="2">
        <v>93160605552</v>
      </c>
      <c r="G16" s="2">
        <v>78968625996.635101</v>
      </c>
      <c r="I16" s="2">
        <v>0</v>
      </c>
      <c r="K16" s="2">
        <v>0</v>
      </c>
      <c r="M16" s="10">
        <v>0</v>
      </c>
      <c r="O16" s="2">
        <v>0</v>
      </c>
      <c r="Q16" s="2">
        <v>19732067</v>
      </c>
      <c r="R16" s="2"/>
      <c r="S16" s="2">
        <v>3420</v>
      </c>
      <c r="U16" s="2">
        <v>93160605552</v>
      </c>
      <c r="W16" s="2">
        <v>67082141308.616997</v>
      </c>
      <c r="Y16" s="8">
        <v>9.8114794456729722E-3</v>
      </c>
    </row>
    <row r="17" spans="1:25">
      <c r="A17" s="1" t="s">
        <v>23</v>
      </c>
      <c r="C17" s="2">
        <v>154727913</v>
      </c>
      <c r="E17" s="2">
        <v>534186854115</v>
      </c>
      <c r="G17" s="2">
        <v>538171679429.85699</v>
      </c>
      <c r="I17" s="2">
        <v>0</v>
      </c>
      <c r="K17" s="2">
        <v>0</v>
      </c>
      <c r="M17" s="10">
        <v>-23124917</v>
      </c>
      <c r="O17" s="2">
        <v>77636552976</v>
      </c>
      <c r="Q17" s="2">
        <v>131602996</v>
      </c>
      <c r="R17" s="2"/>
      <c r="S17" s="2">
        <v>3267</v>
      </c>
      <c r="U17" s="2">
        <v>454349761857</v>
      </c>
      <c r="W17" s="2">
        <v>427388803353.80499</v>
      </c>
      <c r="Y17" s="8">
        <v>6.2510175996394066E-2</v>
      </c>
    </row>
    <row r="18" spans="1:25">
      <c r="A18" s="1" t="s">
        <v>24</v>
      </c>
      <c r="C18" s="2">
        <v>3810691</v>
      </c>
      <c r="E18" s="2">
        <v>26941036745</v>
      </c>
      <c r="G18" s="2">
        <v>27273725197.560001</v>
      </c>
      <c r="I18" s="2">
        <v>0</v>
      </c>
      <c r="K18" s="2">
        <v>0</v>
      </c>
      <c r="M18" s="10">
        <v>0</v>
      </c>
      <c r="O18" s="2">
        <v>0</v>
      </c>
      <c r="Q18" s="2">
        <v>3810691</v>
      </c>
      <c r="R18" s="2"/>
      <c r="S18" s="2">
        <v>7230</v>
      </c>
      <c r="U18" s="2">
        <v>26941036745</v>
      </c>
      <c r="W18" s="2">
        <v>27387365719.216499</v>
      </c>
      <c r="Y18" s="8">
        <v>4.0056946690028242E-3</v>
      </c>
    </row>
    <row r="19" spans="1:25">
      <c r="A19" s="1" t="s">
        <v>25</v>
      </c>
      <c r="C19" s="2">
        <v>128847469</v>
      </c>
      <c r="E19" s="2">
        <v>568208228896</v>
      </c>
      <c r="G19" s="2">
        <v>565861091739.65002</v>
      </c>
      <c r="I19" s="2">
        <v>0</v>
      </c>
      <c r="K19" s="2">
        <v>0</v>
      </c>
      <c r="M19" s="10">
        <v>-8540044</v>
      </c>
      <c r="O19" s="2">
        <v>37814366749</v>
      </c>
      <c r="Q19" s="2">
        <v>120307425</v>
      </c>
      <c r="R19" s="2"/>
      <c r="S19" s="2">
        <v>4443</v>
      </c>
      <c r="U19" s="2">
        <v>530547238613</v>
      </c>
      <c r="W19" s="2">
        <v>531345460233.81403</v>
      </c>
      <c r="Y19" s="8">
        <v>7.7714947077368299E-2</v>
      </c>
    </row>
    <row r="20" spans="1:25">
      <c r="A20" s="1" t="s">
        <v>26</v>
      </c>
      <c r="C20" s="2">
        <v>408844750</v>
      </c>
      <c r="E20" s="2">
        <v>1537944882393</v>
      </c>
      <c r="G20" s="2">
        <v>1962970557652.1299</v>
      </c>
      <c r="I20" s="2">
        <v>0</v>
      </c>
      <c r="K20" s="2">
        <v>0</v>
      </c>
      <c r="M20" s="10">
        <v>0</v>
      </c>
      <c r="O20" s="2">
        <v>0</v>
      </c>
      <c r="Q20" s="2">
        <v>408844750</v>
      </c>
      <c r="R20" s="2"/>
      <c r="S20" s="2">
        <v>4714</v>
      </c>
      <c r="U20" s="2">
        <v>1537944882393</v>
      </c>
      <c r="W20" s="2">
        <v>1915826751298.5701</v>
      </c>
      <c r="Y20" s="8">
        <v>0.28021011889526215</v>
      </c>
    </row>
    <row r="21" spans="1:25">
      <c r="A21" s="1" t="s">
        <v>27</v>
      </c>
      <c r="C21" s="2">
        <v>13097756</v>
      </c>
      <c r="E21" s="2">
        <v>35334970687</v>
      </c>
      <c r="G21" s="2">
        <v>46871367666.480003</v>
      </c>
      <c r="I21" s="2">
        <v>0</v>
      </c>
      <c r="K21" s="2">
        <v>0</v>
      </c>
      <c r="M21" s="10">
        <v>0</v>
      </c>
      <c r="O21" s="2">
        <v>0</v>
      </c>
      <c r="Q21" s="2">
        <v>13097756</v>
      </c>
      <c r="R21" s="2"/>
      <c r="S21" s="2">
        <v>3059</v>
      </c>
      <c r="U21" s="2">
        <v>35334970687</v>
      </c>
      <c r="W21" s="2">
        <v>39827642692.156197</v>
      </c>
      <c r="Y21" s="8">
        <v>5.8252180091559183E-3</v>
      </c>
    </row>
    <row r="22" spans="1:25">
      <c r="A22" s="1" t="s">
        <v>28</v>
      </c>
      <c r="C22" s="2">
        <v>25605994</v>
      </c>
      <c r="E22" s="2">
        <v>283258826662</v>
      </c>
      <c r="G22" s="2">
        <v>277190121475.77301</v>
      </c>
      <c r="I22" s="2">
        <v>0</v>
      </c>
      <c r="K22" s="2">
        <v>0</v>
      </c>
      <c r="M22" s="10">
        <v>-11616074</v>
      </c>
      <c r="O22" s="2">
        <v>118978076133</v>
      </c>
      <c r="Q22" s="2">
        <v>13989920</v>
      </c>
      <c r="R22" s="2"/>
      <c r="S22" s="2">
        <v>8210</v>
      </c>
      <c r="U22" s="2">
        <v>154759402189</v>
      </c>
      <c r="W22" s="2">
        <v>114173842602.96001</v>
      </c>
      <c r="Y22" s="8">
        <v>1.6699143588437399E-2</v>
      </c>
    </row>
    <row r="23" spans="1:25">
      <c r="A23" s="1" t="s">
        <v>29</v>
      </c>
      <c r="C23" s="2">
        <v>24037005</v>
      </c>
      <c r="E23" s="2">
        <v>205701336839</v>
      </c>
      <c r="G23" s="2">
        <v>198797953704.48001</v>
      </c>
      <c r="I23" s="2">
        <v>1250644</v>
      </c>
      <c r="K23" s="2">
        <v>10112461578</v>
      </c>
      <c r="M23" s="10">
        <v>0</v>
      </c>
      <c r="O23" s="2">
        <v>0</v>
      </c>
      <c r="Q23" s="2">
        <v>25287649</v>
      </c>
      <c r="R23" s="2"/>
      <c r="S23" s="2">
        <v>8380</v>
      </c>
      <c r="U23" s="2">
        <v>215813798417</v>
      </c>
      <c r="W23" s="2">
        <v>210649631153.211</v>
      </c>
      <c r="Y23" s="8">
        <v>3.0809757798128532E-2</v>
      </c>
    </row>
    <row r="24" spans="1:25">
      <c r="A24" s="1" t="s">
        <v>30</v>
      </c>
      <c r="C24" s="2">
        <v>625000</v>
      </c>
      <c r="E24" s="2">
        <v>50358183750</v>
      </c>
      <c r="G24" s="2">
        <v>48242489062.5</v>
      </c>
      <c r="I24" s="2">
        <v>0</v>
      </c>
      <c r="K24" s="2">
        <v>0</v>
      </c>
      <c r="M24" s="10">
        <v>0</v>
      </c>
      <c r="O24" s="2">
        <v>0</v>
      </c>
      <c r="Q24" s="2">
        <v>625000</v>
      </c>
      <c r="R24" s="2"/>
      <c r="S24" s="2">
        <v>67000</v>
      </c>
      <c r="U24" s="2">
        <v>50358183750</v>
      </c>
      <c r="W24" s="2">
        <v>41625843750</v>
      </c>
      <c r="Y24" s="8">
        <v>6.0882241144180277E-3</v>
      </c>
    </row>
    <row r="25" spans="1:25">
      <c r="A25" s="1" t="s">
        <v>31</v>
      </c>
      <c r="C25" s="2">
        <v>100033467</v>
      </c>
      <c r="E25" s="2">
        <v>508341467548</v>
      </c>
      <c r="G25" s="2">
        <v>486253129890.901</v>
      </c>
      <c r="I25" s="2">
        <v>0</v>
      </c>
      <c r="K25" s="2">
        <v>0</v>
      </c>
      <c r="M25" s="10">
        <v>0</v>
      </c>
      <c r="O25" s="2">
        <v>0</v>
      </c>
      <c r="Q25" s="2">
        <v>100033467</v>
      </c>
      <c r="R25" s="2"/>
      <c r="S25" s="2">
        <v>4705</v>
      </c>
      <c r="U25" s="2">
        <v>508341467548</v>
      </c>
      <c r="W25" s="2">
        <v>467857050334.70203</v>
      </c>
      <c r="Y25" s="8">
        <v>6.8429089222923484E-2</v>
      </c>
    </row>
    <row r="26" spans="1:25">
      <c r="A26" s="1" t="s">
        <v>32</v>
      </c>
      <c r="C26" s="2">
        <v>159512312</v>
      </c>
      <c r="E26" s="2">
        <v>835942069064</v>
      </c>
      <c r="G26" s="2">
        <v>1102014335518.02</v>
      </c>
      <c r="I26" s="2">
        <v>0</v>
      </c>
      <c r="K26" s="2">
        <v>0</v>
      </c>
      <c r="M26" s="10">
        <v>0</v>
      </c>
      <c r="O26" s="2">
        <v>0</v>
      </c>
      <c r="Q26" s="2">
        <v>159512312</v>
      </c>
      <c r="R26" s="2"/>
      <c r="S26" s="2">
        <v>6880</v>
      </c>
      <c r="U26" s="2">
        <v>835942069064</v>
      </c>
      <c r="W26" s="2">
        <v>1090914910555.97</v>
      </c>
      <c r="Y26" s="8">
        <v>0.15955795407090201</v>
      </c>
    </row>
    <row r="27" spans="1:25">
      <c r="A27" s="1" t="s">
        <v>33</v>
      </c>
      <c r="C27" s="2">
        <v>19247188</v>
      </c>
      <c r="E27" s="2">
        <v>209809235183</v>
      </c>
      <c r="G27" s="2">
        <v>225000166641.26401</v>
      </c>
      <c r="I27" s="2">
        <v>0</v>
      </c>
      <c r="K27" s="2">
        <v>0</v>
      </c>
      <c r="M27" s="10">
        <v>-28666</v>
      </c>
      <c r="O27" s="2">
        <v>266658995</v>
      </c>
      <c r="Q27" s="2">
        <v>19218522</v>
      </c>
      <c r="R27" s="2"/>
      <c r="S27" s="2">
        <v>9200</v>
      </c>
      <c r="U27" s="2">
        <v>209496753613</v>
      </c>
      <c r="W27" s="2">
        <v>175758380505.72</v>
      </c>
      <c r="Y27" s="8">
        <v>2.5706539834546512E-2</v>
      </c>
    </row>
    <row r="28" spans="1:25" ht="23.25" thickBot="1">
      <c r="A28" s="1" t="s">
        <v>34</v>
      </c>
      <c r="C28" s="2">
        <v>5144104</v>
      </c>
      <c r="E28" s="2">
        <v>150560784775</v>
      </c>
      <c r="G28" s="2">
        <v>189710723162.51999</v>
      </c>
      <c r="I28" s="2">
        <v>0</v>
      </c>
      <c r="K28" s="2">
        <v>0</v>
      </c>
      <c r="M28" s="10">
        <v>0</v>
      </c>
      <c r="O28" s="2">
        <v>0</v>
      </c>
      <c r="Q28" s="2">
        <v>5144104</v>
      </c>
      <c r="R28" s="2"/>
      <c r="S28" s="2">
        <v>38800</v>
      </c>
      <c r="U28" s="2">
        <v>150560784775</v>
      </c>
      <c r="W28" s="2">
        <v>198403667350.56</v>
      </c>
      <c r="Y28" s="8">
        <v>2.9018654833937202E-2</v>
      </c>
    </row>
    <row r="29" spans="1:25" ht="23.25" thickBot="1">
      <c r="A29" s="1" t="s">
        <v>36</v>
      </c>
      <c r="C29" s="1" t="s">
        <v>36</v>
      </c>
      <c r="E29" s="3">
        <f>SUM(E9:E28)</f>
        <v>6557036896157</v>
      </c>
      <c r="G29" s="3">
        <f>SUM(G9:G28)</f>
        <v>7216011293907.8926</v>
      </c>
      <c r="I29" s="1" t="s">
        <v>36</v>
      </c>
      <c r="K29" s="3">
        <f>SUM(K9:K28)</f>
        <v>10112461578</v>
      </c>
      <c r="M29" s="1" t="s">
        <v>36</v>
      </c>
      <c r="O29" s="3">
        <f>SUM(O9:O28)</f>
        <v>474957450021</v>
      </c>
      <c r="Q29" s="1" t="s">
        <v>36</v>
      </c>
      <c r="S29" s="1" t="s">
        <v>36</v>
      </c>
      <c r="U29" s="3">
        <f>SUM(U9:U28)</f>
        <v>6062462121553</v>
      </c>
      <c r="W29" s="3">
        <f>SUM(W9:W28)</f>
        <v>6360522140902.0537</v>
      </c>
      <c r="Y29" s="9">
        <f>SUM(Y9:Y28)</f>
        <v>0.93029427850407642</v>
      </c>
    </row>
    <row r="30" spans="1:25" ht="23.25" thickTop="1">
      <c r="G30" s="2"/>
    </row>
    <row r="31" spans="1:25">
      <c r="G31" s="2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A3" sqref="A3:S3"/>
    </sheetView>
  </sheetViews>
  <sheetFormatPr defaultRowHeight="22.5"/>
  <cols>
    <col min="1" max="1" width="26.7109375" style="1" bestFit="1" customWidth="1"/>
    <col min="2" max="2" width="1" style="1" customWidth="1"/>
    <col min="3" max="3" width="28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0.28515625" style="1" bestFit="1" customWidth="1"/>
    <col min="18" max="18" width="1" style="1" customWidth="1"/>
    <col min="19" max="19" width="20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5" t="s">
        <v>106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  <c r="M2" s="5" t="s">
        <v>0</v>
      </c>
      <c r="N2" s="5" t="s">
        <v>0</v>
      </c>
      <c r="O2" s="5" t="s">
        <v>0</v>
      </c>
      <c r="P2" s="5" t="s">
        <v>0</v>
      </c>
      <c r="Q2" s="5" t="s">
        <v>0</v>
      </c>
      <c r="R2" s="5" t="s">
        <v>0</v>
      </c>
      <c r="S2" s="5" t="s">
        <v>0</v>
      </c>
    </row>
    <row r="3" spans="1:19" ht="24">
      <c r="A3" s="5" t="s">
        <v>1</v>
      </c>
      <c r="B3" s="5" t="s">
        <v>1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  <c r="J3" s="5" t="s">
        <v>1</v>
      </c>
      <c r="K3" s="5" t="s">
        <v>1</v>
      </c>
      <c r="L3" s="5" t="s">
        <v>1</v>
      </c>
      <c r="M3" s="5" t="s">
        <v>1</v>
      </c>
      <c r="N3" s="5" t="s">
        <v>1</v>
      </c>
      <c r="O3" s="5" t="s">
        <v>1</v>
      </c>
      <c r="P3" s="5" t="s">
        <v>1</v>
      </c>
      <c r="Q3" s="5" t="s">
        <v>1</v>
      </c>
      <c r="R3" s="5" t="s">
        <v>1</v>
      </c>
      <c r="S3" s="5" t="s">
        <v>1</v>
      </c>
    </row>
    <row r="4" spans="1:19" ht="24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  <c r="J4" s="5" t="s">
        <v>2</v>
      </c>
      <c r="K4" s="5" t="s">
        <v>2</v>
      </c>
      <c r="L4" s="5" t="s">
        <v>2</v>
      </c>
      <c r="M4" s="5" t="s">
        <v>2</v>
      </c>
      <c r="N4" s="5" t="s">
        <v>2</v>
      </c>
      <c r="O4" s="5" t="s">
        <v>2</v>
      </c>
      <c r="P4" s="5" t="s">
        <v>2</v>
      </c>
      <c r="Q4" s="5" t="s">
        <v>2</v>
      </c>
      <c r="R4" s="5" t="s">
        <v>2</v>
      </c>
      <c r="S4" s="5" t="s">
        <v>2</v>
      </c>
    </row>
    <row r="6" spans="1:19" ht="24">
      <c r="A6" s="4" t="s">
        <v>40</v>
      </c>
      <c r="C6" s="4" t="s">
        <v>41</v>
      </c>
      <c r="D6" s="4" t="s">
        <v>41</v>
      </c>
      <c r="E6" s="4" t="s">
        <v>41</v>
      </c>
      <c r="F6" s="4" t="s">
        <v>41</v>
      </c>
      <c r="G6" s="4" t="s">
        <v>41</v>
      </c>
      <c r="H6" s="4" t="s">
        <v>41</v>
      </c>
      <c r="I6" s="4" t="s">
        <v>41</v>
      </c>
      <c r="K6" s="4" t="s">
        <v>71</v>
      </c>
      <c r="M6" s="4" t="s">
        <v>5</v>
      </c>
      <c r="N6" s="4" t="s">
        <v>5</v>
      </c>
      <c r="O6" s="4" t="s">
        <v>5</v>
      </c>
      <c r="Q6" s="4" t="s">
        <v>6</v>
      </c>
      <c r="R6" s="4" t="s">
        <v>6</v>
      </c>
      <c r="S6" s="4" t="s">
        <v>6</v>
      </c>
    </row>
    <row r="7" spans="1:19" ht="24">
      <c r="A7" s="4" t="s">
        <v>40</v>
      </c>
      <c r="C7" s="4" t="s">
        <v>42</v>
      </c>
      <c r="E7" s="4" t="s">
        <v>43</v>
      </c>
      <c r="G7" s="4" t="s">
        <v>44</v>
      </c>
      <c r="I7" s="4" t="s">
        <v>38</v>
      </c>
      <c r="K7" s="4" t="s">
        <v>45</v>
      </c>
      <c r="M7" s="4" t="s">
        <v>46</v>
      </c>
      <c r="O7" s="4" t="s">
        <v>47</v>
      </c>
      <c r="Q7" s="4" t="s">
        <v>45</v>
      </c>
      <c r="S7" s="4" t="s">
        <v>39</v>
      </c>
    </row>
    <row r="8" spans="1:19">
      <c r="A8" s="1" t="s">
        <v>48</v>
      </c>
      <c r="C8" s="1" t="s">
        <v>49</v>
      </c>
      <c r="E8" s="1" t="s">
        <v>50</v>
      </c>
      <c r="G8" s="1" t="s">
        <v>51</v>
      </c>
      <c r="I8" s="2">
        <v>0</v>
      </c>
      <c r="K8" s="2">
        <v>622533443</v>
      </c>
      <c r="M8" s="2">
        <v>546070412917</v>
      </c>
      <c r="N8" s="2"/>
      <c r="O8" s="2">
        <v>288689933714</v>
      </c>
      <c r="Q8" s="2">
        <v>258003012646</v>
      </c>
      <c r="S8" s="8">
        <v>3.7735695464043935E-2</v>
      </c>
    </row>
    <row r="9" spans="1:19">
      <c r="A9" s="1" t="s">
        <v>52</v>
      </c>
      <c r="C9" s="1" t="s">
        <v>53</v>
      </c>
      <c r="E9" s="1" t="s">
        <v>50</v>
      </c>
      <c r="G9" s="1" t="s">
        <v>51</v>
      </c>
      <c r="I9" s="2">
        <v>0</v>
      </c>
      <c r="K9" s="2">
        <v>181282</v>
      </c>
      <c r="M9" s="2">
        <v>0</v>
      </c>
      <c r="N9" s="2"/>
      <c r="O9" s="2">
        <v>0</v>
      </c>
      <c r="Q9" s="2">
        <v>181282</v>
      </c>
      <c r="S9" s="8">
        <v>2.6514428164832789E-8</v>
      </c>
    </row>
    <row r="10" spans="1:19">
      <c r="A10" s="1" t="s">
        <v>36</v>
      </c>
      <c r="C10" s="1" t="s">
        <v>36</v>
      </c>
      <c r="E10" s="1" t="s">
        <v>36</v>
      </c>
      <c r="G10" s="1" t="s">
        <v>36</v>
      </c>
      <c r="I10" s="1" t="s">
        <v>36</v>
      </c>
      <c r="K10" s="3">
        <f>SUM(K8:K9)</f>
        <v>622714725</v>
      </c>
      <c r="M10" s="3">
        <f>SUM(M8:M9)</f>
        <v>546070412917</v>
      </c>
      <c r="O10" s="3">
        <f>SUM(O8:O9)</f>
        <v>288689933714</v>
      </c>
      <c r="Q10" s="3">
        <f>SUM(Q8:Q9)</f>
        <v>258003193928</v>
      </c>
      <c r="S10" s="9">
        <f>SUM(S8:S9)</f>
        <v>3.7735721978472102E-2</v>
      </c>
    </row>
    <row r="12" spans="1:19">
      <c r="Q12" s="2"/>
    </row>
    <row r="13" spans="1:19">
      <c r="S13" s="2"/>
    </row>
  </sheetData>
  <mergeCells count="17"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tabSelected="1" workbookViewId="0">
      <selection activeCell="C21" sqref="C21"/>
    </sheetView>
  </sheetViews>
  <sheetFormatPr defaultRowHeight="22.5"/>
  <cols>
    <col min="1" max="1" width="28.28515625" style="1" bestFit="1" customWidth="1"/>
    <col min="2" max="2" width="1" style="1" customWidth="1"/>
    <col min="3" max="3" width="20.140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5" t="s">
        <v>106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</row>
    <row r="3" spans="1:7" ht="24">
      <c r="A3" s="5" t="s">
        <v>54</v>
      </c>
      <c r="B3" s="5" t="s">
        <v>54</v>
      </c>
      <c r="C3" s="5" t="s">
        <v>54</v>
      </c>
      <c r="D3" s="5" t="s">
        <v>54</v>
      </c>
      <c r="E3" s="5" t="s">
        <v>54</v>
      </c>
      <c r="F3" s="5" t="s">
        <v>54</v>
      </c>
      <c r="G3" s="5" t="s">
        <v>54</v>
      </c>
    </row>
    <row r="4" spans="1:7" ht="24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</row>
    <row r="6" spans="1:7" ht="24">
      <c r="A6" s="4" t="s">
        <v>58</v>
      </c>
      <c r="C6" s="4" t="s">
        <v>45</v>
      </c>
      <c r="E6" s="4" t="s">
        <v>98</v>
      </c>
      <c r="G6" s="4" t="s">
        <v>13</v>
      </c>
    </row>
    <row r="7" spans="1:7">
      <c r="A7" s="1" t="s">
        <v>103</v>
      </c>
      <c r="C7" s="10">
        <v>-212788651692</v>
      </c>
      <c r="E7" s="8">
        <v>1.0069735034653258</v>
      </c>
      <c r="G7" s="8">
        <v>-3.112261239162829E-2</v>
      </c>
    </row>
    <row r="8" spans="1:7">
      <c r="A8" s="1" t="s">
        <v>104</v>
      </c>
      <c r="C8" s="2">
        <v>0</v>
      </c>
      <c r="E8" s="8">
        <v>0</v>
      </c>
      <c r="G8" s="8">
        <v>0</v>
      </c>
    </row>
    <row r="9" spans="1:7">
      <c r="A9" s="1" t="s">
        <v>105</v>
      </c>
      <c r="C9" s="2">
        <v>1473606202</v>
      </c>
      <c r="E9" s="8">
        <v>-6.973503465325828E-3</v>
      </c>
      <c r="G9" s="8">
        <v>2.155306416863289E-4</v>
      </c>
    </row>
    <row r="10" spans="1:7">
      <c r="A10" s="1" t="s">
        <v>36</v>
      </c>
      <c r="C10" s="11">
        <f>SUM(C7:C9)</f>
        <v>-211315045490</v>
      </c>
      <c r="E10" s="14">
        <f>SUM(E7:E9)</f>
        <v>0.99999999999999989</v>
      </c>
      <c r="G10" s="9">
        <f>SUM(G7:G9)</f>
        <v>-3.0907081749941962E-2</v>
      </c>
    </row>
    <row r="11" spans="1:7" ht="23.25" thickTop="1"/>
    <row r="12" spans="1:7">
      <c r="G12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9"/>
  <sheetViews>
    <sheetView rightToLeft="1" workbookViewId="0">
      <selection activeCell="K11" sqref="K11"/>
    </sheetView>
  </sheetViews>
  <sheetFormatPr defaultRowHeight="22.5"/>
  <cols>
    <col min="1" max="1" width="26.710937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7.1406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7.140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5" t="s">
        <v>106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  <c r="M2" s="5" t="s">
        <v>0</v>
      </c>
      <c r="N2" s="5" t="s">
        <v>0</v>
      </c>
      <c r="O2" s="5" t="s">
        <v>0</v>
      </c>
      <c r="P2" s="5" t="s">
        <v>0</v>
      </c>
      <c r="Q2" s="5" t="s">
        <v>0</v>
      </c>
      <c r="R2" s="5" t="s">
        <v>0</v>
      </c>
      <c r="S2" s="5" t="s">
        <v>0</v>
      </c>
    </row>
    <row r="3" spans="1:19" ht="24">
      <c r="A3" s="5" t="s">
        <v>54</v>
      </c>
      <c r="B3" s="5" t="s">
        <v>54</v>
      </c>
      <c r="C3" s="5" t="s">
        <v>54</v>
      </c>
      <c r="D3" s="5" t="s">
        <v>54</v>
      </c>
      <c r="E3" s="5" t="s">
        <v>54</v>
      </c>
      <c r="F3" s="5" t="s">
        <v>54</v>
      </c>
      <c r="G3" s="5" t="s">
        <v>54</v>
      </c>
      <c r="H3" s="5" t="s">
        <v>54</v>
      </c>
      <c r="I3" s="5" t="s">
        <v>54</v>
      </c>
      <c r="J3" s="5" t="s">
        <v>54</v>
      </c>
      <c r="K3" s="5" t="s">
        <v>54</v>
      </c>
      <c r="L3" s="5" t="s">
        <v>54</v>
      </c>
      <c r="M3" s="5" t="s">
        <v>54</v>
      </c>
      <c r="N3" s="5" t="s">
        <v>54</v>
      </c>
      <c r="O3" s="5" t="s">
        <v>54</v>
      </c>
      <c r="P3" s="5" t="s">
        <v>54</v>
      </c>
      <c r="Q3" s="5" t="s">
        <v>54</v>
      </c>
      <c r="R3" s="5" t="s">
        <v>54</v>
      </c>
      <c r="S3" s="5" t="s">
        <v>54</v>
      </c>
    </row>
    <row r="4" spans="1:19" ht="24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  <c r="J4" s="5" t="s">
        <v>2</v>
      </c>
      <c r="K4" s="5" t="s">
        <v>2</v>
      </c>
      <c r="L4" s="5" t="s">
        <v>2</v>
      </c>
      <c r="M4" s="5" t="s">
        <v>2</v>
      </c>
      <c r="N4" s="5" t="s">
        <v>2</v>
      </c>
      <c r="O4" s="5" t="s">
        <v>2</v>
      </c>
      <c r="P4" s="5" t="s">
        <v>2</v>
      </c>
      <c r="Q4" s="5" t="s">
        <v>2</v>
      </c>
      <c r="R4" s="5" t="s">
        <v>2</v>
      </c>
      <c r="S4" s="5" t="s">
        <v>2</v>
      </c>
    </row>
    <row r="6" spans="1:19" ht="24">
      <c r="A6" s="4" t="s">
        <v>55</v>
      </c>
      <c r="B6" s="4" t="s">
        <v>55</v>
      </c>
      <c r="C6" s="4" t="s">
        <v>55</v>
      </c>
      <c r="D6" s="4" t="s">
        <v>55</v>
      </c>
      <c r="E6" s="4" t="s">
        <v>55</v>
      </c>
      <c r="F6" s="4" t="s">
        <v>55</v>
      </c>
      <c r="G6" s="4" t="s">
        <v>55</v>
      </c>
      <c r="I6" s="4" t="s">
        <v>56</v>
      </c>
      <c r="J6" s="4" t="s">
        <v>56</v>
      </c>
      <c r="K6" s="4" t="s">
        <v>56</v>
      </c>
      <c r="L6" s="4" t="s">
        <v>56</v>
      </c>
      <c r="M6" s="4" t="s">
        <v>56</v>
      </c>
      <c r="O6" s="4" t="s">
        <v>57</v>
      </c>
      <c r="P6" s="4" t="s">
        <v>57</v>
      </c>
      <c r="Q6" s="4" t="s">
        <v>57</v>
      </c>
      <c r="R6" s="4" t="s">
        <v>57</v>
      </c>
      <c r="S6" s="4" t="s">
        <v>57</v>
      </c>
    </row>
    <row r="7" spans="1:19" ht="24">
      <c r="A7" s="4" t="s">
        <v>58</v>
      </c>
      <c r="C7" s="4" t="s">
        <v>59</v>
      </c>
      <c r="E7" s="4" t="s">
        <v>37</v>
      </c>
      <c r="G7" s="4" t="s">
        <v>38</v>
      </c>
      <c r="I7" s="4" t="s">
        <v>60</v>
      </c>
      <c r="K7" s="4" t="s">
        <v>61</v>
      </c>
      <c r="M7" s="4" t="s">
        <v>62</v>
      </c>
      <c r="O7" s="4" t="s">
        <v>60</v>
      </c>
      <c r="Q7" s="4" t="s">
        <v>61</v>
      </c>
      <c r="S7" s="4" t="s">
        <v>62</v>
      </c>
    </row>
    <row r="8" spans="1:19">
      <c r="A8" s="1" t="s">
        <v>48</v>
      </c>
      <c r="C8" s="2">
        <v>1</v>
      </c>
      <c r="E8" s="1" t="s">
        <v>36</v>
      </c>
      <c r="G8" s="2">
        <v>0</v>
      </c>
      <c r="I8" s="2">
        <v>1473606202</v>
      </c>
      <c r="K8" s="2">
        <v>0</v>
      </c>
      <c r="M8" s="2">
        <v>1473606202</v>
      </c>
      <c r="O8" s="2">
        <v>1881544357</v>
      </c>
      <c r="Q8" s="2">
        <v>0</v>
      </c>
      <c r="S8" s="2">
        <v>1881544357</v>
      </c>
    </row>
    <row r="9" spans="1:19">
      <c r="A9" s="1" t="s">
        <v>36</v>
      </c>
      <c r="C9" s="1" t="s">
        <v>36</v>
      </c>
      <c r="E9" s="1" t="s">
        <v>36</v>
      </c>
      <c r="G9" s="3">
        <f>SUM(G8:G8)</f>
        <v>0</v>
      </c>
      <c r="I9" s="3">
        <f>SUM(I8:I8)</f>
        <v>1473606202</v>
      </c>
      <c r="K9" s="3">
        <f>SUM(K8:K8)</f>
        <v>0</v>
      </c>
      <c r="M9" s="3">
        <f>SUM(M8:M8)</f>
        <v>1473606202</v>
      </c>
      <c r="O9" s="3">
        <f>SUM(O8:O8)</f>
        <v>1881544357</v>
      </c>
      <c r="Q9" s="3">
        <f>SUM(Q8:Q8)</f>
        <v>0</v>
      </c>
      <c r="S9" s="3">
        <f>SUM(S8:S8)</f>
        <v>1881544357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1"/>
  <sheetViews>
    <sheetView rightToLeft="1" workbookViewId="0">
      <selection activeCell="S18" sqref="S18"/>
    </sheetView>
  </sheetViews>
  <sheetFormatPr defaultRowHeight="22.5"/>
  <cols>
    <col min="1" max="1" width="34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5" t="s">
        <v>106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  <c r="M2" s="5" t="s">
        <v>0</v>
      </c>
      <c r="N2" s="5" t="s">
        <v>0</v>
      </c>
      <c r="O2" s="5" t="s">
        <v>0</v>
      </c>
      <c r="P2" s="5" t="s">
        <v>0</v>
      </c>
      <c r="Q2" s="5" t="s">
        <v>0</v>
      </c>
      <c r="R2" s="5" t="s">
        <v>0</v>
      </c>
      <c r="S2" s="5" t="s">
        <v>0</v>
      </c>
    </row>
    <row r="3" spans="1:19" ht="24">
      <c r="A3" s="5" t="s">
        <v>54</v>
      </c>
      <c r="B3" s="5" t="s">
        <v>54</v>
      </c>
      <c r="C3" s="5" t="s">
        <v>54</v>
      </c>
      <c r="D3" s="5" t="s">
        <v>54</v>
      </c>
      <c r="E3" s="5" t="s">
        <v>54</v>
      </c>
      <c r="F3" s="5" t="s">
        <v>54</v>
      </c>
      <c r="G3" s="5" t="s">
        <v>54</v>
      </c>
      <c r="H3" s="5" t="s">
        <v>54</v>
      </c>
      <c r="I3" s="5" t="s">
        <v>54</v>
      </c>
      <c r="J3" s="5" t="s">
        <v>54</v>
      </c>
      <c r="K3" s="5" t="s">
        <v>54</v>
      </c>
      <c r="L3" s="5" t="s">
        <v>54</v>
      </c>
      <c r="M3" s="5" t="s">
        <v>54</v>
      </c>
      <c r="N3" s="5" t="s">
        <v>54</v>
      </c>
      <c r="O3" s="5" t="s">
        <v>54</v>
      </c>
      <c r="P3" s="5" t="s">
        <v>54</v>
      </c>
      <c r="Q3" s="5" t="s">
        <v>54</v>
      </c>
      <c r="R3" s="5" t="s">
        <v>54</v>
      </c>
      <c r="S3" s="5" t="s">
        <v>54</v>
      </c>
    </row>
    <row r="4" spans="1:19" ht="24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  <c r="J4" s="5" t="s">
        <v>2</v>
      </c>
      <c r="K4" s="5" t="s">
        <v>2</v>
      </c>
      <c r="L4" s="5" t="s">
        <v>2</v>
      </c>
      <c r="M4" s="5" t="s">
        <v>2</v>
      </c>
      <c r="N4" s="5" t="s">
        <v>2</v>
      </c>
      <c r="O4" s="5" t="s">
        <v>2</v>
      </c>
      <c r="P4" s="5" t="s">
        <v>2</v>
      </c>
      <c r="Q4" s="5" t="s">
        <v>2</v>
      </c>
      <c r="R4" s="5" t="s">
        <v>2</v>
      </c>
      <c r="S4" s="5" t="s">
        <v>2</v>
      </c>
    </row>
    <row r="6" spans="1:19" ht="24">
      <c r="A6" s="4" t="s">
        <v>3</v>
      </c>
      <c r="C6" s="4" t="s">
        <v>63</v>
      </c>
      <c r="D6" s="4" t="s">
        <v>63</v>
      </c>
      <c r="E6" s="4" t="s">
        <v>63</v>
      </c>
      <c r="F6" s="4" t="s">
        <v>63</v>
      </c>
      <c r="G6" s="4" t="s">
        <v>63</v>
      </c>
      <c r="I6" s="4" t="s">
        <v>56</v>
      </c>
      <c r="J6" s="4" t="s">
        <v>56</v>
      </c>
      <c r="K6" s="4" t="s">
        <v>56</v>
      </c>
      <c r="L6" s="4" t="s">
        <v>56</v>
      </c>
      <c r="M6" s="4" t="s">
        <v>56</v>
      </c>
      <c r="O6" s="4" t="s">
        <v>57</v>
      </c>
      <c r="P6" s="4" t="s">
        <v>57</v>
      </c>
      <c r="Q6" s="4" t="s">
        <v>57</v>
      </c>
      <c r="R6" s="4" t="s">
        <v>57</v>
      </c>
      <c r="S6" s="4" t="s">
        <v>57</v>
      </c>
    </row>
    <row r="7" spans="1:19" ht="24">
      <c r="A7" s="4" t="s">
        <v>3</v>
      </c>
      <c r="C7" s="4" t="s">
        <v>64</v>
      </c>
      <c r="E7" s="4" t="s">
        <v>65</v>
      </c>
      <c r="G7" s="4" t="s">
        <v>66</v>
      </c>
      <c r="I7" s="4" t="s">
        <v>67</v>
      </c>
      <c r="K7" s="4" t="s">
        <v>61</v>
      </c>
      <c r="M7" s="4" t="s">
        <v>68</v>
      </c>
      <c r="O7" s="4" t="s">
        <v>67</v>
      </c>
      <c r="Q7" s="4" t="s">
        <v>61</v>
      </c>
      <c r="S7" s="4" t="s">
        <v>68</v>
      </c>
    </row>
    <row r="8" spans="1:19">
      <c r="A8" s="1" t="s">
        <v>33</v>
      </c>
      <c r="C8" s="1" t="s">
        <v>69</v>
      </c>
      <c r="E8" s="2">
        <v>19247188</v>
      </c>
      <c r="G8" s="2">
        <v>1700</v>
      </c>
      <c r="I8" s="2">
        <v>32720219600</v>
      </c>
      <c r="K8" s="2">
        <v>2136659667</v>
      </c>
      <c r="M8" s="2">
        <v>30583559933</v>
      </c>
      <c r="O8" s="2">
        <v>32720219600</v>
      </c>
      <c r="Q8" s="2">
        <v>2136659667</v>
      </c>
      <c r="S8" s="2">
        <v>30583559933</v>
      </c>
    </row>
    <row r="9" spans="1:19">
      <c r="A9" s="1" t="s">
        <v>20</v>
      </c>
      <c r="C9" s="1" t="s">
        <v>69</v>
      </c>
      <c r="E9" s="2">
        <v>1013777</v>
      </c>
      <c r="G9" s="2">
        <v>2235</v>
      </c>
      <c r="I9" s="2">
        <v>2265791595</v>
      </c>
      <c r="K9" s="2">
        <v>134312388</v>
      </c>
      <c r="M9" s="2">
        <v>2131479207</v>
      </c>
      <c r="O9" s="2">
        <v>2265791595</v>
      </c>
      <c r="Q9" s="2">
        <v>134312388</v>
      </c>
      <c r="S9" s="2">
        <v>2131479207</v>
      </c>
    </row>
    <row r="10" spans="1:19">
      <c r="A10" s="1" t="s">
        <v>27</v>
      </c>
      <c r="C10" s="1" t="s">
        <v>72</v>
      </c>
      <c r="E10" s="2">
        <v>13097756</v>
      </c>
      <c r="G10" s="2">
        <v>250</v>
      </c>
      <c r="I10" s="2">
        <v>3274439000</v>
      </c>
      <c r="K10" s="2">
        <v>184147507</v>
      </c>
      <c r="M10" s="2">
        <v>3090291493</v>
      </c>
      <c r="O10" s="2">
        <v>3274439000</v>
      </c>
      <c r="Q10" s="2">
        <v>184147507</v>
      </c>
      <c r="S10" s="2">
        <v>3090291493</v>
      </c>
    </row>
    <row r="11" spans="1:19">
      <c r="A11" s="1" t="s">
        <v>21</v>
      </c>
      <c r="C11" s="1" t="s">
        <v>70</v>
      </c>
      <c r="E11" s="2">
        <v>8883037</v>
      </c>
      <c r="G11" s="2">
        <v>3920</v>
      </c>
      <c r="I11" s="2">
        <v>34821505040</v>
      </c>
      <c r="K11" s="2">
        <v>2169355163</v>
      </c>
      <c r="M11" s="2">
        <v>32652149877</v>
      </c>
      <c r="O11" s="2">
        <v>34821505040</v>
      </c>
      <c r="Q11" s="2">
        <v>2169355163</v>
      </c>
      <c r="S11" s="2">
        <v>32652149877</v>
      </c>
    </row>
    <row r="12" spans="1:19">
      <c r="A12" s="1" t="s">
        <v>16</v>
      </c>
      <c r="C12" s="1" t="s">
        <v>73</v>
      </c>
      <c r="E12" s="2">
        <v>22788507</v>
      </c>
      <c r="G12" s="2">
        <v>2160</v>
      </c>
      <c r="I12" s="2">
        <v>49223175120</v>
      </c>
      <c r="K12" s="2">
        <v>3795971785</v>
      </c>
      <c r="M12" s="2">
        <v>45427203335</v>
      </c>
      <c r="O12" s="2">
        <v>49223175120</v>
      </c>
      <c r="Q12" s="2">
        <v>3795971785</v>
      </c>
      <c r="S12" s="2">
        <v>45427203335</v>
      </c>
    </row>
    <row r="13" spans="1:19">
      <c r="A13" s="1" t="s">
        <v>28</v>
      </c>
      <c r="C13" s="1" t="s">
        <v>6</v>
      </c>
      <c r="E13" s="2">
        <v>13989920</v>
      </c>
      <c r="G13" s="2">
        <v>1630</v>
      </c>
      <c r="I13" s="2">
        <v>22803569600</v>
      </c>
      <c r="K13" s="2">
        <v>1310211552</v>
      </c>
      <c r="M13" s="2">
        <v>21493358048</v>
      </c>
      <c r="O13" s="2">
        <v>22803569600</v>
      </c>
      <c r="Q13" s="2">
        <v>1310211552</v>
      </c>
      <c r="S13" s="2">
        <v>21493358048</v>
      </c>
    </row>
    <row r="14" spans="1:19">
      <c r="A14" s="1" t="s">
        <v>22</v>
      </c>
      <c r="C14" s="1" t="s">
        <v>74</v>
      </c>
      <c r="E14" s="2">
        <v>19732067</v>
      </c>
      <c r="G14" s="2">
        <v>300</v>
      </c>
      <c r="I14" s="2">
        <v>5919620100</v>
      </c>
      <c r="K14" s="2">
        <v>390096526</v>
      </c>
      <c r="M14" s="2">
        <v>5529523574</v>
      </c>
      <c r="O14" s="2">
        <v>5919620100</v>
      </c>
      <c r="Q14" s="2">
        <v>390096526</v>
      </c>
      <c r="S14" s="2">
        <v>5529523574</v>
      </c>
    </row>
    <row r="15" spans="1:19">
      <c r="A15" s="1" t="s">
        <v>30</v>
      </c>
      <c r="C15" s="1" t="s">
        <v>75</v>
      </c>
      <c r="E15" s="2">
        <v>625000</v>
      </c>
      <c r="G15" s="2">
        <v>9000</v>
      </c>
      <c r="I15" s="2">
        <v>5625000000</v>
      </c>
      <c r="K15" s="2">
        <v>437065698</v>
      </c>
      <c r="M15" s="2">
        <v>5187934302</v>
      </c>
      <c r="O15" s="2">
        <v>5625000000</v>
      </c>
      <c r="Q15" s="2">
        <v>437065698</v>
      </c>
      <c r="S15" s="2">
        <v>5187934302</v>
      </c>
    </row>
    <row r="16" spans="1:19">
      <c r="A16" s="1" t="s">
        <v>15</v>
      </c>
      <c r="C16" s="1" t="s">
        <v>76</v>
      </c>
      <c r="E16" s="2">
        <v>33226638</v>
      </c>
      <c r="G16" s="2">
        <v>1060</v>
      </c>
      <c r="I16" s="2">
        <v>35220236280</v>
      </c>
      <c r="K16" s="2">
        <v>452457396</v>
      </c>
      <c r="M16" s="2">
        <v>34767778884</v>
      </c>
      <c r="O16" s="2">
        <v>35220236280</v>
      </c>
      <c r="Q16" s="2">
        <v>452457396</v>
      </c>
      <c r="S16" s="2">
        <v>34767778884</v>
      </c>
    </row>
    <row r="17" spans="1:19" ht="23.25" thickBot="1">
      <c r="A17" s="1" t="s">
        <v>18</v>
      </c>
      <c r="C17" s="1" t="s">
        <v>71</v>
      </c>
      <c r="E17" s="2">
        <v>625000</v>
      </c>
      <c r="G17" s="2">
        <v>3000</v>
      </c>
      <c r="I17" s="2">
        <v>1875000000</v>
      </c>
      <c r="K17" s="2">
        <v>105446025</v>
      </c>
      <c r="M17" s="2">
        <v>1769553975</v>
      </c>
      <c r="O17" s="2">
        <v>1875000000</v>
      </c>
      <c r="Q17" s="2">
        <v>105446025</v>
      </c>
      <c r="S17" s="2">
        <v>1769553975</v>
      </c>
    </row>
    <row r="18" spans="1:19" ht="23.25" thickBot="1">
      <c r="A18" s="1" t="s">
        <v>36</v>
      </c>
      <c r="C18" s="1" t="s">
        <v>36</v>
      </c>
      <c r="E18" s="1" t="s">
        <v>36</v>
      </c>
      <c r="G18" s="1" t="s">
        <v>36</v>
      </c>
      <c r="I18" s="3">
        <f>SUM(I8:I17)</f>
        <v>193748556335</v>
      </c>
      <c r="K18" s="3">
        <f>SUM(K8:K17)</f>
        <v>11115723707</v>
      </c>
      <c r="M18" s="3">
        <f>SUM(M8:M17)</f>
        <v>182632832628</v>
      </c>
      <c r="O18" s="3">
        <f>SUM(O8:O17)</f>
        <v>193748556335</v>
      </c>
      <c r="Q18" s="3">
        <f>SUM(Q8:Q17)</f>
        <v>11115723707</v>
      </c>
      <c r="S18" s="3">
        <f>SUM(S8:S17)</f>
        <v>182632832628</v>
      </c>
    </row>
    <row r="19" spans="1:19" ht="23.25" thickTop="1">
      <c r="I19" s="2"/>
    </row>
    <row r="20" spans="1:19">
      <c r="I20" s="2"/>
      <c r="M20" s="2"/>
      <c r="Q20" s="2"/>
      <c r="S20" s="2"/>
    </row>
    <row r="21" spans="1:19">
      <c r="Q21" s="2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7"/>
  <sheetViews>
    <sheetView rightToLeft="1" workbookViewId="0">
      <selection activeCell="Q14" sqref="Q14"/>
    </sheetView>
  </sheetViews>
  <sheetFormatPr defaultRowHeight="22.5"/>
  <cols>
    <col min="1" max="1" width="34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5" t="s">
        <v>106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  <c r="M2" s="5" t="s">
        <v>0</v>
      </c>
      <c r="N2" s="5" t="s">
        <v>0</v>
      </c>
      <c r="O2" s="5" t="s">
        <v>0</v>
      </c>
      <c r="P2" s="5" t="s">
        <v>0</v>
      </c>
      <c r="Q2" s="5" t="s">
        <v>0</v>
      </c>
    </row>
    <row r="3" spans="1:17" ht="24">
      <c r="A3" s="5" t="s">
        <v>54</v>
      </c>
      <c r="B3" s="5" t="s">
        <v>54</v>
      </c>
      <c r="C3" s="5" t="s">
        <v>54</v>
      </c>
      <c r="D3" s="5" t="s">
        <v>54</v>
      </c>
      <c r="E3" s="5" t="s">
        <v>54</v>
      </c>
      <c r="F3" s="5" t="s">
        <v>54</v>
      </c>
      <c r="G3" s="5" t="s">
        <v>54</v>
      </c>
      <c r="H3" s="5" t="s">
        <v>54</v>
      </c>
      <c r="I3" s="5" t="s">
        <v>54</v>
      </c>
      <c r="J3" s="5" t="s">
        <v>54</v>
      </c>
      <c r="K3" s="5" t="s">
        <v>54</v>
      </c>
      <c r="L3" s="5" t="s">
        <v>54</v>
      </c>
      <c r="M3" s="5" t="s">
        <v>54</v>
      </c>
      <c r="N3" s="5" t="s">
        <v>54</v>
      </c>
      <c r="O3" s="5" t="s">
        <v>54</v>
      </c>
      <c r="P3" s="5" t="s">
        <v>54</v>
      </c>
      <c r="Q3" s="5" t="s">
        <v>54</v>
      </c>
    </row>
    <row r="4" spans="1:17" ht="24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  <c r="J4" s="5" t="s">
        <v>2</v>
      </c>
      <c r="K4" s="5" t="s">
        <v>2</v>
      </c>
      <c r="L4" s="5" t="s">
        <v>2</v>
      </c>
      <c r="M4" s="5" t="s">
        <v>2</v>
      </c>
      <c r="N4" s="5" t="s">
        <v>2</v>
      </c>
      <c r="O4" s="5" t="s">
        <v>2</v>
      </c>
      <c r="P4" s="5" t="s">
        <v>2</v>
      </c>
      <c r="Q4" s="5" t="s">
        <v>2</v>
      </c>
    </row>
    <row r="6" spans="1:17" ht="24">
      <c r="A6" s="4" t="s">
        <v>3</v>
      </c>
      <c r="C6" s="4" t="s">
        <v>56</v>
      </c>
      <c r="D6" s="4" t="s">
        <v>56</v>
      </c>
      <c r="E6" s="4" t="s">
        <v>56</v>
      </c>
      <c r="F6" s="4" t="s">
        <v>56</v>
      </c>
      <c r="G6" s="4" t="s">
        <v>56</v>
      </c>
      <c r="H6" s="4" t="s">
        <v>56</v>
      </c>
      <c r="I6" s="4" t="s">
        <v>56</v>
      </c>
      <c r="K6" s="4" t="s">
        <v>57</v>
      </c>
      <c r="L6" s="4" t="s">
        <v>57</v>
      </c>
      <c r="M6" s="4" t="s">
        <v>57</v>
      </c>
      <c r="N6" s="4" t="s">
        <v>57</v>
      </c>
      <c r="O6" s="4" t="s">
        <v>57</v>
      </c>
      <c r="P6" s="4" t="s">
        <v>57</v>
      </c>
      <c r="Q6" s="4" t="s">
        <v>57</v>
      </c>
    </row>
    <row r="7" spans="1:17" ht="24">
      <c r="A7" s="4" t="s">
        <v>3</v>
      </c>
      <c r="C7" s="4" t="s">
        <v>7</v>
      </c>
      <c r="E7" s="4" t="s">
        <v>77</v>
      </c>
      <c r="G7" s="4" t="s">
        <v>78</v>
      </c>
      <c r="I7" s="4" t="s">
        <v>79</v>
      </c>
      <c r="K7" s="4" t="s">
        <v>7</v>
      </c>
      <c r="M7" s="4" t="s">
        <v>77</v>
      </c>
      <c r="O7" s="4" t="s">
        <v>78</v>
      </c>
      <c r="Q7" s="4" t="s">
        <v>79</v>
      </c>
    </row>
    <row r="8" spans="1:17">
      <c r="A8" s="1" t="s">
        <v>25</v>
      </c>
      <c r="C8" s="2">
        <v>120307425</v>
      </c>
      <c r="E8" s="2">
        <v>531345460233</v>
      </c>
      <c r="G8" s="2">
        <v>529253715894</v>
      </c>
      <c r="I8" s="2">
        <v>2091744339</v>
      </c>
      <c r="K8" s="2">
        <v>120307425</v>
      </c>
      <c r="M8" s="2">
        <v>531345460233</v>
      </c>
      <c r="O8" s="2">
        <v>515704486918</v>
      </c>
      <c r="Q8" s="2">
        <v>15640973315</v>
      </c>
    </row>
    <row r="9" spans="1:17">
      <c r="A9" s="1" t="s">
        <v>21</v>
      </c>
      <c r="C9" s="2">
        <v>8258140</v>
      </c>
      <c r="E9" s="2">
        <v>155068086825</v>
      </c>
      <c r="G9" s="2">
        <v>193107665564</v>
      </c>
      <c r="I9" s="10">
        <v>-38039578739</v>
      </c>
      <c r="K9" s="2">
        <v>8258140</v>
      </c>
      <c r="M9" s="2">
        <v>155068086825</v>
      </c>
      <c r="O9" s="2">
        <v>206866902315</v>
      </c>
      <c r="Q9" s="10">
        <v>-51798815490</v>
      </c>
    </row>
    <row r="10" spans="1:17">
      <c r="A10" s="1" t="s">
        <v>29</v>
      </c>
      <c r="C10" s="2">
        <v>25287649</v>
      </c>
      <c r="E10" s="2">
        <v>210649631153</v>
      </c>
      <c r="G10" s="2">
        <v>208910415282</v>
      </c>
      <c r="I10" s="10">
        <v>1739215871</v>
      </c>
      <c r="K10" s="2">
        <v>25287649</v>
      </c>
      <c r="M10" s="2">
        <v>210649631153</v>
      </c>
      <c r="O10" s="2">
        <v>220918019637</v>
      </c>
      <c r="Q10" s="10">
        <v>-10268388484</v>
      </c>
    </row>
    <row r="11" spans="1:17">
      <c r="A11" s="1" t="s">
        <v>31</v>
      </c>
      <c r="C11" s="2">
        <v>100033467</v>
      </c>
      <c r="E11" s="2">
        <v>467857050334</v>
      </c>
      <c r="G11" s="2">
        <v>486253129890</v>
      </c>
      <c r="I11" s="10">
        <v>-18396079556</v>
      </c>
      <c r="K11" s="2">
        <v>100033467</v>
      </c>
      <c r="M11" s="2">
        <v>467857050334</v>
      </c>
      <c r="O11" s="2">
        <v>508341467548</v>
      </c>
      <c r="Q11" s="10">
        <v>-40484417214</v>
      </c>
    </row>
    <row r="12" spans="1:17">
      <c r="A12" s="1" t="s">
        <v>15</v>
      </c>
      <c r="C12" s="2">
        <v>33226638</v>
      </c>
      <c r="E12" s="2">
        <v>258286306920</v>
      </c>
      <c r="G12" s="2">
        <v>294948429769</v>
      </c>
      <c r="I12" s="10">
        <v>-36662122849</v>
      </c>
      <c r="K12" s="2">
        <v>33226638</v>
      </c>
      <c r="M12" s="2">
        <v>258286306920</v>
      </c>
      <c r="O12" s="2">
        <v>266873831182</v>
      </c>
      <c r="Q12" s="10">
        <v>-8587524262</v>
      </c>
    </row>
    <row r="13" spans="1:17">
      <c r="A13" s="1" t="s">
        <v>22</v>
      </c>
      <c r="C13" s="2">
        <v>19732067</v>
      </c>
      <c r="E13" s="2">
        <v>67082141308</v>
      </c>
      <c r="G13" s="2">
        <v>78968625996</v>
      </c>
      <c r="I13" s="10">
        <v>-11886484688</v>
      </c>
      <c r="K13" s="2">
        <v>19732067</v>
      </c>
      <c r="M13" s="2">
        <v>67082141308</v>
      </c>
      <c r="O13" s="2">
        <v>93160605552</v>
      </c>
      <c r="Q13" s="10">
        <v>-26078464244</v>
      </c>
    </row>
    <row r="14" spans="1:17">
      <c r="A14" s="1" t="s">
        <v>18</v>
      </c>
      <c r="C14" s="2">
        <v>625000</v>
      </c>
      <c r="E14" s="2">
        <v>5249826562</v>
      </c>
      <c r="G14" s="2">
        <v>5808979687</v>
      </c>
      <c r="I14" s="10">
        <v>-559153125</v>
      </c>
      <c r="K14" s="2">
        <v>625000</v>
      </c>
      <c r="M14" s="2">
        <v>5249826562</v>
      </c>
      <c r="O14" s="2">
        <v>5422877499</v>
      </c>
      <c r="Q14" s="10">
        <v>-173050937</v>
      </c>
    </row>
    <row r="15" spans="1:17">
      <c r="A15" s="1" t="s">
        <v>32</v>
      </c>
      <c r="C15" s="2">
        <v>159512312</v>
      </c>
      <c r="E15" s="2">
        <v>1090914910555</v>
      </c>
      <c r="G15" s="2">
        <v>1102014335518</v>
      </c>
      <c r="I15" s="10">
        <v>-11099424963</v>
      </c>
      <c r="K15" s="2">
        <v>159512312</v>
      </c>
      <c r="M15" s="2">
        <v>1090914910555</v>
      </c>
      <c r="O15" s="2">
        <v>948939850308</v>
      </c>
      <c r="Q15" s="10">
        <v>141975060247</v>
      </c>
    </row>
    <row r="16" spans="1:17">
      <c r="A16" s="1" t="s">
        <v>24</v>
      </c>
      <c r="C16" s="2">
        <v>3810691</v>
      </c>
      <c r="E16" s="2">
        <v>27387365719</v>
      </c>
      <c r="G16" s="2">
        <v>27273725197</v>
      </c>
      <c r="I16" s="10">
        <v>113640522</v>
      </c>
      <c r="K16" s="2">
        <v>3810691</v>
      </c>
      <c r="M16" s="2">
        <v>27387365719</v>
      </c>
      <c r="O16" s="2">
        <v>26812237863</v>
      </c>
      <c r="Q16" s="10">
        <v>575127856</v>
      </c>
    </row>
    <row r="17" spans="1:17">
      <c r="A17" s="1" t="s">
        <v>20</v>
      </c>
      <c r="C17" s="2">
        <v>1013777</v>
      </c>
      <c r="E17" s="2">
        <v>44844653694</v>
      </c>
      <c r="G17" s="2">
        <v>52140727689</v>
      </c>
      <c r="I17" s="10">
        <v>-7296073995</v>
      </c>
      <c r="K17" s="2">
        <v>1013777</v>
      </c>
      <c r="M17" s="2">
        <v>44844653694</v>
      </c>
      <c r="O17" s="2">
        <v>57915106693</v>
      </c>
      <c r="Q17" s="10">
        <v>-13070452999</v>
      </c>
    </row>
    <row r="18" spans="1:17">
      <c r="A18" s="1" t="s">
        <v>17</v>
      </c>
      <c r="C18" s="2">
        <v>12600000</v>
      </c>
      <c r="E18" s="2">
        <v>25876711980</v>
      </c>
      <c r="G18" s="2">
        <v>27106389610</v>
      </c>
      <c r="I18" s="10">
        <v>-1229677630</v>
      </c>
      <c r="K18" s="2">
        <v>12600000</v>
      </c>
      <c r="M18" s="2">
        <v>25876711980</v>
      </c>
      <c r="O18" s="2">
        <v>33547102850</v>
      </c>
      <c r="Q18" s="10">
        <v>-7670390870</v>
      </c>
    </row>
    <row r="19" spans="1:17">
      <c r="A19" s="1" t="s">
        <v>23</v>
      </c>
      <c r="C19" s="2">
        <v>131602996</v>
      </c>
      <c r="E19" s="2">
        <v>427388803353</v>
      </c>
      <c r="G19" s="2">
        <v>456405769048</v>
      </c>
      <c r="I19" s="10">
        <v>-29016965695</v>
      </c>
      <c r="K19" s="2">
        <v>131602996</v>
      </c>
      <c r="M19" s="2">
        <v>427388803353</v>
      </c>
      <c r="O19" s="2">
        <v>465326591396</v>
      </c>
      <c r="Q19" s="10">
        <v>-37937788043</v>
      </c>
    </row>
    <row r="20" spans="1:17">
      <c r="A20" s="1" t="s">
        <v>30</v>
      </c>
      <c r="C20" s="2">
        <v>625000</v>
      </c>
      <c r="E20" s="2">
        <v>41625843750</v>
      </c>
      <c r="G20" s="2">
        <v>48242489062</v>
      </c>
      <c r="I20" s="10">
        <v>-6616645312</v>
      </c>
      <c r="K20" s="2">
        <v>625000</v>
      </c>
      <c r="M20" s="2">
        <v>41625843750</v>
      </c>
      <c r="O20" s="2">
        <v>50358183750</v>
      </c>
      <c r="Q20" s="10">
        <v>-8732340000</v>
      </c>
    </row>
    <row r="21" spans="1:17">
      <c r="A21" s="1" t="s">
        <v>26</v>
      </c>
      <c r="C21" s="2">
        <v>408844750</v>
      </c>
      <c r="E21" s="2">
        <v>1915826751298</v>
      </c>
      <c r="G21" s="2">
        <v>1962970557652</v>
      </c>
      <c r="I21" s="10">
        <v>-47143806354</v>
      </c>
      <c r="K21" s="2">
        <v>408844750</v>
      </c>
      <c r="M21" s="2">
        <v>1915826751298</v>
      </c>
      <c r="O21" s="2">
        <v>1908631751560</v>
      </c>
      <c r="Q21" s="10">
        <v>7194999738</v>
      </c>
    </row>
    <row r="22" spans="1:17">
      <c r="A22" s="1" t="s">
        <v>16</v>
      </c>
      <c r="C22" s="2">
        <v>101129410</v>
      </c>
      <c r="E22" s="2">
        <v>562955064058</v>
      </c>
      <c r="G22" s="2">
        <v>657398984683</v>
      </c>
      <c r="I22" s="10">
        <v>-94443920625</v>
      </c>
      <c r="K22" s="2">
        <v>101129410</v>
      </c>
      <c r="M22" s="2">
        <v>562955064058</v>
      </c>
      <c r="O22" s="2">
        <v>661712674767</v>
      </c>
      <c r="Q22" s="10">
        <v>-98757610709</v>
      </c>
    </row>
    <row r="23" spans="1:17">
      <c r="A23" s="1" t="s">
        <v>28</v>
      </c>
      <c r="C23" s="2">
        <v>13989920</v>
      </c>
      <c r="E23" s="2">
        <v>114173842602</v>
      </c>
      <c r="G23" s="2">
        <v>136086289620</v>
      </c>
      <c r="I23" s="10">
        <v>-21912447018</v>
      </c>
      <c r="K23" s="2">
        <v>13989920</v>
      </c>
      <c r="M23" s="2">
        <v>114173842602</v>
      </c>
      <c r="O23" s="2">
        <v>169939630005</v>
      </c>
      <c r="Q23" s="10">
        <v>-55765787403</v>
      </c>
    </row>
    <row r="24" spans="1:17">
      <c r="A24" s="1" t="s">
        <v>34</v>
      </c>
      <c r="C24" s="2">
        <v>5144104</v>
      </c>
      <c r="E24" s="2">
        <v>198403667350</v>
      </c>
      <c r="G24" s="2">
        <v>189710723162</v>
      </c>
      <c r="I24" s="10">
        <v>8692944188</v>
      </c>
      <c r="K24" s="2">
        <v>5144104</v>
      </c>
      <c r="M24" s="2">
        <v>198403667350</v>
      </c>
      <c r="O24" s="2">
        <v>150560784775</v>
      </c>
      <c r="Q24" s="10">
        <v>47842882575</v>
      </c>
    </row>
    <row r="25" spans="1:17">
      <c r="A25" s="1" t="s">
        <v>27</v>
      </c>
      <c r="C25" s="2">
        <v>13097756</v>
      </c>
      <c r="E25" s="2">
        <v>39827642692</v>
      </c>
      <c r="G25" s="2">
        <v>46871367666</v>
      </c>
      <c r="I25" s="10">
        <v>-7043724974</v>
      </c>
      <c r="K25" s="2">
        <v>13097756</v>
      </c>
      <c r="M25" s="2">
        <v>39827642692</v>
      </c>
      <c r="O25" s="2">
        <v>48954539544</v>
      </c>
      <c r="Q25" s="10">
        <v>-9126896852</v>
      </c>
    </row>
    <row r="26" spans="1:17" ht="23.25" thickBot="1">
      <c r="A26" s="1" t="s">
        <v>33</v>
      </c>
      <c r="C26" s="2">
        <v>19218522</v>
      </c>
      <c r="E26" s="2">
        <v>175758380505</v>
      </c>
      <c r="G26" s="2">
        <v>224685582728</v>
      </c>
      <c r="I26" s="10">
        <v>-48927202223</v>
      </c>
      <c r="K26" s="2">
        <v>19218522</v>
      </c>
      <c r="M26" s="2">
        <v>175758380505</v>
      </c>
      <c r="O26" s="2">
        <v>210906225720</v>
      </c>
      <c r="Q26" s="10">
        <v>-35147845215</v>
      </c>
    </row>
    <row r="27" spans="1:17" ht="23.25" thickBot="1">
      <c r="A27" s="1" t="s">
        <v>36</v>
      </c>
      <c r="C27" s="1" t="s">
        <v>36</v>
      </c>
      <c r="E27" s="3">
        <f>SUM(E8:E26)</f>
        <v>6360522140891</v>
      </c>
      <c r="G27" s="3">
        <f>SUM(G8:G26)</f>
        <v>6728157903717</v>
      </c>
      <c r="I27" s="11">
        <f>SUM(I8:I26)</f>
        <v>-367635762826</v>
      </c>
      <c r="K27" s="1" t="s">
        <v>36</v>
      </c>
      <c r="M27" s="3">
        <f>SUM(M8:M26)</f>
        <v>6360522140891</v>
      </c>
      <c r="O27" s="3">
        <f>SUM(O8:O26)</f>
        <v>6550892869882</v>
      </c>
      <c r="Q27" s="11">
        <f>SUM(Q8:Q26)</f>
        <v>-190370728991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0"/>
  <sheetViews>
    <sheetView rightToLeft="1" workbookViewId="0">
      <selection activeCell="A3" sqref="A3:Q3"/>
    </sheetView>
  </sheetViews>
  <sheetFormatPr defaultRowHeight="22.5"/>
  <cols>
    <col min="1" max="1" width="40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5" t="s">
        <v>106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  <c r="M2" s="5" t="s">
        <v>0</v>
      </c>
      <c r="N2" s="5" t="s">
        <v>0</v>
      </c>
      <c r="O2" s="5" t="s">
        <v>0</v>
      </c>
      <c r="P2" s="5" t="s">
        <v>0</v>
      </c>
      <c r="Q2" s="5" t="s">
        <v>0</v>
      </c>
    </row>
    <row r="3" spans="1:17" ht="24">
      <c r="A3" s="5" t="s">
        <v>54</v>
      </c>
      <c r="B3" s="5" t="s">
        <v>54</v>
      </c>
      <c r="C3" s="5" t="s">
        <v>54</v>
      </c>
      <c r="D3" s="5" t="s">
        <v>54</v>
      </c>
      <c r="E3" s="5" t="s">
        <v>54</v>
      </c>
      <c r="F3" s="5" t="s">
        <v>54</v>
      </c>
      <c r="G3" s="5" t="s">
        <v>54</v>
      </c>
      <c r="H3" s="5" t="s">
        <v>54</v>
      </c>
      <c r="I3" s="5" t="s">
        <v>54</v>
      </c>
      <c r="J3" s="5" t="s">
        <v>54</v>
      </c>
      <c r="K3" s="5" t="s">
        <v>54</v>
      </c>
      <c r="L3" s="5" t="s">
        <v>54</v>
      </c>
      <c r="M3" s="5" t="s">
        <v>54</v>
      </c>
      <c r="N3" s="5" t="s">
        <v>54</v>
      </c>
      <c r="O3" s="5" t="s">
        <v>54</v>
      </c>
      <c r="P3" s="5" t="s">
        <v>54</v>
      </c>
      <c r="Q3" s="5" t="s">
        <v>54</v>
      </c>
    </row>
    <row r="4" spans="1:17" ht="24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  <c r="J4" s="5" t="s">
        <v>2</v>
      </c>
      <c r="K4" s="5" t="s">
        <v>2</v>
      </c>
      <c r="L4" s="5" t="s">
        <v>2</v>
      </c>
      <c r="M4" s="5" t="s">
        <v>2</v>
      </c>
      <c r="N4" s="5" t="s">
        <v>2</v>
      </c>
      <c r="O4" s="5" t="s">
        <v>2</v>
      </c>
      <c r="P4" s="5" t="s">
        <v>2</v>
      </c>
      <c r="Q4" s="5" t="s">
        <v>2</v>
      </c>
    </row>
    <row r="6" spans="1:17" ht="24">
      <c r="A6" s="4" t="s">
        <v>3</v>
      </c>
      <c r="C6" s="4" t="s">
        <v>56</v>
      </c>
      <c r="D6" s="4" t="s">
        <v>56</v>
      </c>
      <c r="E6" s="4" t="s">
        <v>56</v>
      </c>
      <c r="F6" s="4" t="s">
        <v>56</v>
      </c>
      <c r="G6" s="4" t="s">
        <v>56</v>
      </c>
      <c r="H6" s="4" t="s">
        <v>56</v>
      </c>
      <c r="I6" s="4" t="s">
        <v>56</v>
      </c>
      <c r="K6" s="4" t="s">
        <v>57</v>
      </c>
      <c r="L6" s="4" t="s">
        <v>57</v>
      </c>
      <c r="M6" s="4" t="s">
        <v>57</v>
      </c>
      <c r="N6" s="4" t="s">
        <v>57</v>
      </c>
      <c r="O6" s="4" t="s">
        <v>57</v>
      </c>
      <c r="P6" s="4" t="s">
        <v>57</v>
      </c>
      <c r="Q6" s="4" t="s">
        <v>57</v>
      </c>
    </row>
    <row r="7" spans="1:17" ht="24">
      <c r="A7" s="4" t="s">
        <v>3</v>
      </c>
      <c r="C7" s="4" t="s">
        <v>7</v>
      </c>
      <c r="E7" s="4" t="s">
        <v>77</v>
      </c>
      <c r="G7" s="4" t="s">
        <v>78</v>
      </c>
      <c r="I7" s="4" t="s">
        <v>80</v>
      </c>
      <c r="K7" s="4" t="s">
        <v>7</v>
      </c>
      <c r="M7" s="4" t="s">
        <v>77</v>
      </c>
      <c r="O7" s="4" t="s">
        <v>78</v>
      </c>
      <c r="Q7" s="4" t="s">
        <v>80</v>
      </c>
    </row>
    <row r="8" spans="1:17">
      <c r="A8" s="1" t="s">
        <v>25</v>
      </c>
      <c r="C8" s="2">
        <v>8540044</v>
      </c>
      <c r="E8" s="2">
        <v>37814366749</v>
      </c>
      <c r="G8" s="2">
        <v>36607375845</v>
      </c>
      <c r="I8" s="2">
        <v>1206990904</v>
      </c>
      <c r="K8" s="2">
        <v>8540045</v>
      </c>
      <c r="M8" s="2">
        <v>37814366750</v>
      </c>
      <c r="O8" s="2">
        <v>36607380132</v>
      </c>
      <c r="Q8" s="12">
        <v>1206986618</v>
      </c>
    </row>
    <row r="9" spans="1:17">
      <c r="A9" s="1" t="s">
        <v>19</v>
      </c>
      <c r="C9" s="2">
        <v>3460450</v>
      </c>
      <c r="E9" s="2">
        <v>15616966083</v>
      </c>
      <c r="G9" s="2">
        <v>20875866065</v>
      </c>
      <c r="I9" s="10">
        <v>-5258899982</v>
      </c>
      <c r="K9" s="2">
        <v>3505604</v>
      </c>
      <c r="M9" s="2">
        <v>15841392753</v>
      </c>
      <c r="O9" s="2">
        <v>21148266723</v>
      </c>
      <c r="Q9" s="10">
        <v>-5306873970</v>
      </c>
    </row>
    <row r="10" spans="1:17">
      <c r="A10" s="1" t="s">
        <v>21</v>
      </c>
      <c r="C10" s="2">
        <v>4924331</v>
      </c>
      <c r="E10" s="2">
        <v>111873084277</v>
      </c>
      <c r="G10" s="2">
        <v>123354786871</v>
      </c>
      <c r="I10" s="10">
        <v>-11481702594</v>
      </c>
      <c r="K10" s="2">
        <v>9480913</v>
      </c>
      <c r="M10" s="2">
        <v>231339802509</v>
      </c>
      <c r="O10" s="2">
        <v>237497439678</v>
      </c>
      <c r="Q10" s="10">
        <v>-6157637169</v>
      </c>
    </row>
    <row r="11" spans="1:17">
      <c r="A11" s="1" t="s">
        <v>17</v>
      </c>
      <c r="C11" s="2">
        <v>400000</v>
      </c>
      <c r="E11" s="2">
        <v>836245802</v>
      </c>
      <c r="G11" s="2">
        <v>1064987390</v>
      </c>
      <c r="I11" s="10">
        <v>-228741588</v>
      </c>
      <c r="K11" s="2">
        <v>400000</v>
      </c>
      <c r="M11" s="2">
        <v>836245802</v>
      </c>
      <c r="O11" s="2">
        <v>1064987390</v>
      </c>
      <c r="Q11" s="10">
        <v>-228741588</v>
      </c>
    </row>
    <row r="12" spans="1:17">
      <c r="A12" s="1" t="s">
        <v>23</v>
      </c>
      <c r="C12" s="2">
        <v>23124917</v>
      </c>
      <c r="E12" s="2">
        <v>77636552976</v>
      </c>
      <c r="G12" s="2">
        <v>81765910381</v>
      </c>
      <c r="I12" s="10">
        <v>-4129357405</v>
      </c>
      <c r="K12" s="2">
        <v>66538598</v>
      </c>
      <c r="M12" s="2">
        <v>243178726513</v>
      </c>
      <c r="O12" s="2">
        <v>235269560045</v>
      </c>
      <c r="Q12" s="10">
        <v>7909166468</v>
      </c>
    </row>
    <row r="13" spans="1:17">
      <c r="A13" s="1" t="s">
        <v>16</v>
      </c>
      <c r="C13" s="2">
        <v>14924720</v>
      </c>
      <c r="E13" s="2">
        <v>111935499006</v>
      </c>
      <c r="G13" s="2">
        <v>97655829195</v>
      </c>
      <c r="I13" s="10">
        <v>14279669811</v>
      </c>
      <c r="K13" s="2">
        <v>14924721</v>
      </c>
      <c r="M13" s="2">
        <v>111935499007</v>
      </c>
      <c r="O13" s="2">
        <v>97655835718</v>
      </c>
      <c r="Q13" s="10">
        <v>14279663289</v>
      </c>
    </row>
    <row r="14" spans="1:17">
      <c r="A14" s="1" t="s">
        <v>28</v>
      </c>
      <c r="C14" s="2">
        <v>11616074</v>
      </c>
      <c r="E14" s="2">
        <v>118978076133</v>
      </c>
      <c r="G14" s="2">
        <v>141103831855</v>
      </c>
      <c r="I14" s="10">
        <v>-22125755722</v>
      </c>
      <c r="K14" s="2">
        <v>35528080</v>
      </c>
      <c r="M14" s="2">
        <v>395044163094</v>
      </c>
      <c r="O14" s="2">
        <v>431569925733</v>
      </c>
      <c r="Q14" s="10">
        <v>-36525762639</v>
      </c>
    </row>
    <row r="15" spans="1:17">
      <c r="A15" s="1" t="s">
        <v>33</v>
      </c>
      <c r="C15" s="2">
        <v>28666</v>
      </c>
      <c r="E15" s="2">
        <v>266658995</v>
      </c>
      <c r="G15" s="2">
        <v>314583913</v>
      </c>
      <c r="I15" s="10">
        <v>-47924918</v>
      </c>
      <c r="K15" s="2">
        <v>28666</v>
      </c>
      <c r="M15" s="2">
        <v>266658995</v>
      </c>
      <c r="O15" s="2">
        <v>314583913</v>
      </c>
      <c r="Q15" s="10">
        <v>-47924918</v>
      </c>
    </row>
    <row r="16" spans="1:17">
      <c r="A16" s="1" t="s">
        <v>35</v>
      </c>
      <c r="C16" s="2">
        <v>0</v>
      </c>
      <c r="E16" s="2">
        <v>0</v>
      </c>
      <c r="G16" s="2">
        <v>0</v>
      </c>
      <c r="I16" s="10">
        <f t="shared" ref="I9:I37" si="0">E16-G16</f>
        <v>0</v>
      </c>
      <c r="K16" s="2">
        <v>687000</v>
      </c>
      <c r="M16" s="2">
        <v>17543121189</v>
      </c>
      <c r="O16" s="2">
        <v>14634926446</v>
      </c>
      <c r="Q16" s="10">
        <v>2908194743</v>
      </c>
    </row>
    <row r="17" spans="1:17">
      <c r="A17" s="1" t="s">
        <v>81</v>
      </c>
      <c r="C17" s="2">
        <v>0</v>
      </c>
      <c r="E17" s="2">
        <v>0</v>
      </c>
      <c r="G17" s="2">
        <v>0</v>
      </c>
      <c r="I17" s="2">
        <f t="shared" si="0"/>
        <v>0</v>
      </c>
      <c r="K17" s="2">
        <v>3935776</v>
      </c>
      <c r="M17" s="2">
        <v>71399007108</v>
      </c>
      <c r="O17" s="2">
        <v>85015542225</v>
      </c>
      <c r="Q17" s="10">
        <v>-13616535117</v>
      </c>
    </row>
    <row r="18" spans="1:17">
      <c r="A18" s="1" t="s">
        <v>82</v>
      </c>
      <c r="C18" s="2">
        <v>0</v>
      </c>
      <c r="E18" s="2">
        <v>0</v>
      </c>
      <c r="G18" s="2">
        <v>0</v>
      </c>
      <c r="I18" s="2">
        <f t="shared" si="0"/>
        <v>0</v>
      </c>
      <c r="K18" s="2">
        <v>3159641</v>
      </c>
      <c r="M18" s="2">
        <v>34502142281</v>
      </c>
      <c r="O18" s="2">
        <v>36496574000</v>
      </c>
      <c r="Q18" s="10">
        <v>-1994431719</v>
      </c>
    </row>
    <row r="19" spans="1:17">
      <c r="A19" s="1" t="s">
        <v>83</v>
      </c>
      <c r="C19" s="2">
        <v>0</v>
      </c>
      <c r="E19" s="2">
        <v>0</v>
      </c>
      <c r="G19" s="2">
        <v>0</v>
      </c>
      <c r="I19" s="2">
        <f t="shared" si="0"/>
        <v>0</v>
      </c>
      <c r="K19" s="2">
        <v>4053668</v>
      </c>
      <c r="M19" s="2">
        <v>76464968407</v>
      </c>
      <c r="O19" s="2">
        <v>80349200587</v>
      </c>
      <c r="Q19" s="10">
        <v>-3884232180</v>
      </c>
    </row>
    <row r="20" spans="1:17">
      <c r="A20" s="1" t="s">
        <v>84</v>
      </c>
      <c r="C20" s="2">
        <v>0</v>
      </c>
      <c r="E20" s="2">
        <v>0</v>
      </c>
      <c r="G20" s="2">
        <v>0</v>
      </c>
      <c r="I20" s="2">
        <f t="shared" si="0"/>
        <v>0</v>
      </c>
      <c r="K20" s="2">
        <v>5298989</v>
      </c>
      <c r="M20" s="2">
        <v>28444284086</v>
      </c>
      <c r="O20" s="2">
        <v>29287077685</v>
      </c>
      <c r="Q20" s="10">
        <v>-842793599</v>
      </c>
    </row>
    <row r="21" spans="1:17">
      <c r="A21" s="1" t="s">
        <v>85</v>
      </c>
      <c r="C21" s="2">
        <v>0</v>
      </c>
      <c r="E21" s="2">
        <v>0</v>
      </c>
      <c r="G21" s="2">
        <v>0</v>
      </c>
      <c r="I21" s="2">
        <f t="shared" si="0"/>
        <v>0</v>
      </c>
      <c r="K21" s="2">
        <v>12837776</v>
      </c>
      <c r="M21" s="2">
        <v>63005238154</v>
      </c>
      <c r="O21" s="2">
        <v>83076656925</v>
      </c>
      <c r="Q21" s="10">
        <v>-20071418771</v>
      </c>
    </row>
    <row r="22" spans="1:17">
      <c r="A22" s="1" t="s">
        <v>15</v>
      </c>
      <c r="C22" s="2">
        <v>0</v>
      </c>
      <c r="E22" s="2">
        <v>0</v>
      </c>
      <c r="G22" s="2">
        <v>0</v>
      </c>
      <c r="I22" s="2">
        <f t="shared" si="0"/>
        <v>0</v>
      </c>
      <c r="K22" s="2">
        <v>15662105</v>
      </c>
      <c r="M22" s="2">
        <v>146926430867</v>
      </c>
      <c r="O22" s="2">
        <v>125796837049</v>
      </c>
      <c r="Q22" s="10">
        <v>21129593818</v>
      </c>
    </row>
    <row r="23" spans="1:17">
      <c r="A23" s="1" t="s">
        <v>22</v>
      </c>
      <c r="C23" s="2">
        <v>0</v>
      </c>
      <c r="E23" s="2">
        <v>0</v>
      </c>
      <c r="G23" s="2">
        <v>0</v>
      </c>
      <c r="I23" s="2">
        <f t="shared" si="0"/>
        <v>0</v>
      </c>
      <c r="K23" s="2">
        <v>4773824</v>
      </c>
      <c r="M23" s="2">
        <v>23599271930</v>
      </c>
      <c r="O23" s="2">
        <v>22745801392</v>
      </c>
      <c r="Q23" s="10">
        <v>853470538</v>
      </c>
    </row>
    <row r="24" spans="1:17">
      <c r="A24" s="1" t="s">
        <v>86</v>
      </c>
      <c r="C24" s="2">
        <v>0</v>
      </c>
      <c r="E24" s="2">
        <v>0</v>
      </c>
      <c r="G24" s="2">
        <v>0</v>
      </c>
      <c r="I24" s="2">
        <f t="shared" si="0"/>
        <v>0</v>
      </c>
      <c r="K24" s="2">
        <v>1868006</v>
      </c>
      <c r="M24" s="2">
        <v>15844571729</v>
      </c>
      <c r="O24" s="2">
        <v>16266368351</v>
      </c>
      <c r="Q24" s="10">
        <v>-421796622</v>
      </c>
    </row>
    <row r="25" spans="1:17">
      <c r="A25" s="1" t="s">
        <v>32</v>
      </c>
      <c r="C25" s="2">
        <v>0</v>
      </c>
      <c r="E25" s="2">
        <v>0</v>
      </c>
      <c r="G25" s="2">
        <v>0</v>
      </c>
      <c r="I25" s="2">
        <f t="shared" si="0"/>
        <v>0</v>
      </c>
      <c r="K25" s="2">
        <v>139105912</v>
      </c>
      <c r="M25" s="2">
        <v>960691387620</v>
      </c>
      <c r="O25" s="2">
        <v>848789065714</v>
      </c>
      <c r="Q25" s="10">
        <v>111902321906</v>
      </c>
    </row>
    <row r="26" spans="1:17">
      <c r="A26" s="1" t="s">
        <v>87</v>
      </c>
      <c r="C26" s="2">
        <v>0</v>
      </c>
      <c r="E26" s="2">
        <v>0</v>
      </c>
      <c r="G26" s="2">
        <v>0</v>
      </c>
      <c r="I26" s="2">
        <f t="shared" si="0"/>
        <v>0</v>
      </c>
      <c r="K26" s="2">
        <v>1800000</v>
      </c>
      <c r="M26" s="2">
        <v>8081676170</v>
      </c>
      <c r="O26" s="2">
        <v>9590594400</v>
      </c>
      <c r="Q26" s="10">
        <v>-1508918230</v>
      </c>
    </row>
    <row r="27" spans="1:17">
      <c r="A27" s="1" t="s">
        <v>24</v>
      </c>
      <c r="C27" s="2">
        <v>0</v>
      </c>
      <c r="E27" s="2">
        <v>0</v>
      </c>
      <c r="G27" s="2">
        <v>0</v>
      </c>
      <c r="I27" s="2">
        <f t="shared" si="0"/>
        <v>0</v>
      </c>
      <c r="K27" s="2">
        <v>927336</v>
      </c>
      <c r="M27" s="2">
        <v>14234461007</v>
      </c>
      <c r="O27" s="2">
        <v>13964557462</v>
      </c>
      <c r="Q27" s="10">
        <v>269903545</v>
      </c>
    </row>
    <row r="28" spans="1:17">
      <c r="A28" s="1" t="s">
        <v>26</v>
      </c>
      <c r="C28" s="2">
        <v>0</v>
      </c>
      <c r="E28" s="2">
        <v>0</v>
      </c>
      <c r="G28" s="2">
        <v>0</v>
      </c>
      <c r="I28" s="2">
        <f t="shared" si="0"/>
        <v>0</v>
      </c>
      <c r="K28" s="2">
        <v>41482383</v>
      </c>
      <c r="M28" s="2">
        <v>240859215928</v>
      </c>
      <c r="O28" s="2">
        <v>252412836601</v>
      </c>
      <c r="Q28" s="10">
        <v>-11553620673</v>
      </c>
    </row>
    <row r="29" spans="1:17">
      <c r="A29" s="1" t="s">
        <v>88</v>
      </c>
      <c r="C29" s="2">
        <v>0</v>
      </c>
      <c r="E29" s="2">
        <v>0</v>
      </c>
      <c r="G29" s="2">
        <v>0</v>
      </c>
      <c r="I29" s="2">
        <f t="shared" si="0"/>
        <v>0</v>
      </c>
      <c r="K29" s="2">
        <v>15528184</v>
      </c>
      <c r="M29" s="2">
        <v>70403405808</v>
      </c>
      <c r="O29" s="2">
        <v>71776429569</v>
      </c>
      <c r="Q29" s="10">
        <v>-1373023761</v>
      </c>
    </row>
    <row r="30" spans="1:17">
      <c r="A30" s="1" t="s">
        <v>89</v>
      </c>
      <c r="C30" s="2">
        <v>0</v>
      </c>
      <c r="E30" s="2">
        <v>0</v>
      </c>
      <c r="G30" s="2">
        <v>0</v>
      </c>
      <c r="I30" s="2">
        <f t="shared" si="0"/>
        <v>0</v>
      </c>
      <c r="K30" s="2">
        <v>20000000</v>
      </c>
      <c r="M30" s="2">
        <v>30280000000</v>
      </c>
      <c r="O30" s="2">
        <v>30099834000</v>
      </c>
      <c r="Q30" s="10">
        <v>180166000</v>
      </c>
    </row>
    <row r="31" spans="1:17">
      <c r="A31" s="1" t="s">
        <v>107</v>
      </c>
      <c r="C31" s="2"/>
      <c r="E31" s="2"/>
      <c r="G31" s="2"/>
      <c r="I31" s="2"/>
      <c r="K31" s="2">
        <v>20000000</v>
      </c>
      <c r="M31" s="2">
        <v>32167458290</v>
      </c>
      <c r="O31" s="2">
        <v>30280000000</v>
      </c>
      <c r="Q31" s="10">
        <v>1887458290</v>
      </c>
    </row>
    <row r="32" spans="1:17">
      <c r="A32" s="1" t="s">
        <v>34</v>
      </c>
      <c r="C32" s="2">
        <v>0</v>
      </c>
      <c r="E32" s="2">
        <v>0</v>
      </c>
      <c r="G32" s="2">
        <v>0</v>
      </c>
      <c r="I32" s="2">
        <f t="shared" si="0"/>
        <v>0</v>
      </c>
      <c r="K32" s="2">
        <v>1</v>
      </c>
      <c r="M32" s="2">
        <v>1</v>
      </c>
      <c r="O32" s="2">
        <v>29269</v>
      </c>
      <c r="Q32" s="10">
        <v>-29268</v>
      </c>
    </row>
    <row r="33" spans="1:17">
      <c r="A33" s="1" t="s">
        <v>27</v>
      </c>
      <c r="C33" s="2">
        <v>0</v>
      </c>
      <c r="E33" s="2">
        <v>0</v>
      </c>
      <c r="G33" s="2">
        <v>0</v>
      </c>
      <c r="I33" s="2">
        <f t="shared" si="0"/>
        <v>0</v>
      </c>
      <c r="K33" s="2">
        <v>2641895</v>
      </c>
      <c r="M33" s="2">
        <v>9851782201</v>
      </c>
      <c r="O33" s="2">
        <v>9874420743</v>
      </c>
      <c r="Q33" s="10">
        <v>-22638542</v>
      </c>
    </row>
    <row r="34" spans="1:17">
      <c r="A34" s="1" t="s">
        <v>90</v>
      </c>
      <c r="C34" s="2">
        <v>0</v>
      </c>
      <c r="E34" s="2">
        <v>0</v>
      </c>
      <c r="G34" s="2">
        <v>0</v>
      </c>
      <c r="I34" s="2">
        <f t="shared" si="0"/>
        <v>0</v>
      </c>
      <c r="K34" s="2">
        <v>63575746</v>
      </c>
      <c r="M34" s="2">
        <v>353481147760</v>
      </c>
      <c r="O34" s="2">
        <v>353481147760</v>
      </c>
      <c r="Q34" s="10">
        <v>0</v>
      </c>
    </row>
    <row r="35" spans="1:17">
      <c r="A35" s="1" t="s">
        <v>92</v>
      </c>
      <c r="C35" s="2">
        <v>0</v>
      </c>
      <c r="E35" s="2">
        <v>0</v>
      </c>
      <c r="G35" s="2">
        <v>0</v>
      </c>
      <c r="I35" s="2">
        <f t="shared" si="0"/>
        <v>0</v>
      </c>
      <c r="K35" s="2">
        <v>29054425</v>
      </c>
      <c r="M35" s="2">
        <v>106861831818</v>
      </c>
      <c r="O35" s="2">
        <v>108450224648</v>
      </c>
      <c r="Q35" s="10">
        <v>-1588392830</v>
      </c>
    </row>
    <row r="36" spans="1:17">
      <c r="A36" s="1" t="s">
        <v>93</v>
      </c>
      <c r="C36" s="2">
        <v>0</v>
      </c>
      <c r="E36" s="2">
        <v>0</v>
      </c>
      <c r="G36" s="2">
        <v>0</v>
      </c>
      <c r="I36" s="2">
        <f t="shared" si="0"/>
        <v>0</v>
      </c>
      <c r="K36" s="2">
        <v>8985692</v>
      </c>
      <c r="M36" s="2">
        <v>30739775475</v>
      </c>
      <c r="O36" s="2">
        <v>31343185008</v>
      </c>
      <c r="Q36" s="10">
        <v>-603409533</v>
      </c>
    </row>
    <row r="37" spans="1:17">
      <c r="A37" s="1" t="s">
        <v>94</v>
      </c>
      <c r="C37" s="2">
        <v>0</v>
      </c>
      <c r="E37" s="2">
        <v>0</v>
      </c>
      <c r="G37" s="2">
        <v>0</v>
      </c>
      <c r="I37" s="2">
        <f t="shared" si="0"/>
        <v>0</v>
      </c>
      <c r="K37" s="2">
        <v>26931335</v>
      </c>
      <c r="M37" s="2">
        <v>78735022968</v>
      </c>
      <c r="O37" s="2">
        <v>94054200621</v>
      </c>
      <c r="Q37" s="10">
        <v>-15319177653</v>
      </c>
    </row>
    <row r="38" spans="1:17" ht="23.25" thickBot="1">
      <c r="A38" s="1" t="s">
        <v>36</v>
      </c>
      <c r="C38" s="1" t="s">
        <v>36</v>
      </c>
      <c r="E38" s="3">
        <f>SUM(E8:E37)</f>
        <v>474957450021</v>
      </c>
      <c r="G38" s="3">
        <f>SUM(G8:G37)</f>
        <v>502743171515</v>
      </c>
      <c r="I38" s="11">
        <f>SUM(I8:I37)</f>
        <v>-27785721494</v>
      </c>
      <c r="K38" s="1" t="s">
        <v>36</v>
      </c>
      <c r="M38" s="3">
        <f>SUM(M8:M37)</f>
        <v>3450373056220</v>
      </c>
      <c r="O38" s="3">
        <f>SUM(O8:O37)</f>
        <v>3408913489787</v>
      </c>
      <c r="Q38" s="3">
        <f>SUM(Q8:Q37)</f>
        <v>41459566433</v>
      </c>
    </row>
    <row r="39" spans="1:17" ht="23.25" thickTop="1">
      <c r="Q39" s="2"/>
    </row>
    <row r="40" spans="1:17">
      <c r="Q40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5"/>
  <sheetViews>
    <sheetView rightToLeft="1" workbookViewId="0">
      <selection activeCell="I43" sqref="I43"/>
    </sheetView>
  </sheetViews>
  <sheetFormatPr defaultRowHeight="22.5"/>
  <cols>
    <col min="1" max="1" width="40" style="1" bestFit="1" customWidth="1"/>
    <col min="2" max="2" width="1" style="1" customWidth="1"/>
    <col min="3" max="3" width="18.5703125" style="1" bestFit="1" customWidth="1"/>
    <col min="4" max="4" width="1" style="1" customWidth="1"/>
    <col min="5" max="5" width="23.42578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21.4257812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21.42578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5" t="s">
        <v>106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  <c r="M2" s="5" t="s">
        <v>0</v>
      </c>
      <c r="N2" s="5" t="s">
        <v>0</v>
      </c>
      <c r="O2" s="5" t="s">
        <v>0</v>
      </c>
      <c r="P2" s="5" t="s">
        <v>0</v>
      </c>
      <c r="Q2" s="5" t="s">
        <v>0</v>
      </c>
      <c r="R2" s="5" t="s">
        <v>0</v>
      </c>
      <c r="S2" s="5" t="s">
        <v>0</v>
      </c>
      <c r="T2" s="5" t="s">
        <v>0</v>
      </c>
      <c r="U2" s="5" t="s">
        <v>0</v>
      </c>
    </row>
    <row r="3" spans="1:21" ht="24">
      <c r="A3" s="5" t="s">
        <v>54</v>
      </c>
      <c r="B3" s="5" t="s">
        <v>54</v>
      </c>
      <c r="C3" s="5" t="s">
        <v>54</v>
      </c>
      <c r="D3" s="5" t="s">
        <v>54</v>
      </c>
      <c r="E3" s="5" t="s">
        <v>54</v>
      </c>
      <c r="F3" s="5" t="s">
        <v>54</v>
      </c>
      <c r="G3" s="5" t="s">
        <v>54</v>
      </c>
      <c r="H3" s="5" t="s">
        <v>54</v>
      </c>
      <c r="I3" s="5" t="s">
        <v>54</v>
      </c>
      <c r="J3" s="5" t="s">
        <v>54</v>
      </c>
      <c r="K3" s="5" t="s">
        <v>54</v>
      </c>
      <c r="L3" s="5" t="s">
        <v>54</v>
      </c>
      <c r="M3" s="5" t="s">
        <v>54</v>
      </c>
      <c r="N3" s="5" t="s">
        <v>54</v>
      </c>
      <c r="O3" s="5" t="s">
        <v>54</v>
      </c>
      <c r="P3" s="5" t="s">
        <v>54</v>
      </c>
      <c r="Q3" s="5" t="s">
        <v>54</v>
      </c>
      <c r="R3" s="5" t="s">
        <v>54</v>
      </c>
      <c r="S3" s="5" t="s">
        <v>54</v>
      </c>
      <c r="T3" s="5" t="s">
        <v>54</v>
      </c>
      <c r="U3" s="5" t="s">
        <v>54</v>
      </c>
    </row>
    <row r="4" spans="1:21" ht="24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  <c r="J4" s="5" t="s">
        <v>2</v>
      </c>
      <c r="K4" s="5" t="s">
        <v>2</v>
      </c>
      <c r="L4" s="5" t="s">
        <v>2</v>
      </c>
      <c r="M4" s="5" t="s">
        <v>2</v>
      </c>
      <c r="N4" s="5" t="s">
        <v>2</v>
      </c>
      <c r="O4" s="5" t="s">
        <v>2</v>
      </c>
      <c r="P4" s="5" t="s">
        <v>2</v>
      </c>
      <c r="Q4" s="5" t="s">
        <v>2</v>
      </c>
      <c r="R4" s="5" t="s">
        <v>2</v>
      </c>
      <c r="S4" s="5" t="s">
        <v>2</v>
      </c>
      <c r="T4" s="5" t="s">
        <v>2</v>
      </c>
      <c r="U4" s="5" t="s">
        <v>2</v>
      </c>
    </row>
    <row r="6" spans="1:21" ht="24">
      <c r="A6" s="4" t="s">
        <v>3</v>
      </c>
      <c r="C6" s="4" t="s">
        <v>56</v>
      </c>
      <c r="D6" s="4" t="s">
        <v>56</v>
      </c>
      <c r="E6" s="4" t="s">
        <v>56</v>
      </c>
      <c r="F6" s="4" t="s">
        <v>56</v>
      </c>
      <c r="G6" s="4" t="s">
        <v>56</v>
      </c>
      <c r="H6" s="4" t="s">
        <v>56</v>
      </c>
      <c r="I6" s="4" t="s">
        <v>56</v>
      </c>
      <c r="J6" s="4" t="s">
        <v>56</v>
      </c>
      <c r="K6" s="4" t="s">
        <v>56</v>
      </c>
      <c r="M6" s="4" t="s">
        <v>57</v>
      </c>
      <c r="N6" s="4" t="s">
        <v>57</v>
      </c>
      <c r="O6" s="4" t="s">
        <v>57</v>
      </c>
      <c r="P6" s="4" t="s">
        <v>57</v>
      </c>
      <c r="Q6" s="4" t="s">
        <v>57</v>
      </c>
      <c r="R6" s="4" t="s">
        <v>57</v>
      </c>
      <c r="S6" s="4" t="s">
        <v>57</v>
      </c>
      <c r="T6" s="4" t="s">
        <v>57</v>
      </c>
      <c r="U6" s="4" t="s">
        <v>57</v>
      </c>
    </row>
    <row r="7" spans="1:21" ht="24">
      <c r="A7" s="4" t="s">
        <v>3</v>
      </c>
      <c r="C7" s="4" t="s">
        <v>95</v>
      </c>
      <c r="E7" s="4" t="s">
        <v>96</v>
      </c>
      <c r="G7" s="4" t="s">
        <v>97</v>
      </c>
      <c r="I7" s="4" t="s">
        <v>45</v>
      </c>
      <c r="K7" s="4" t="s">
        <v>98</v>
      </c>
      <c r="M7" s="4" t="s">
        <v>95</v>
      </c>
      <c r="O7" s="4" t="s">
        <v>96</v>
      </c>
      <c r="Q7" s="4" t="s">
        <v>97</v>
      </c>
      <c r="S7" s="4" t="s">
        <v>45</v>
      </c>
      <c r="U7" s="4" t="s">
        <v>98</v>
      </c>
    </row>
    <row r="8" spans="1:21">
      <c r="A8" s="1" t="s">
        <v>25</v>
      </c>
      <c r="C8" s="2">
        <v>0</v>
      </c>
      <c r="E8" s="2">
        <v>2091744339</v>
      </c>
      <c r="G8" s="2">
        <v>1206990904</v>
      </c>
      <c r="I8" s="2">
        <v>3298735243</v>
      </c>
      <c r="K8" s="8">
        <v>-1.55024021101216E-2</v>
      </c>
      <c r="M8" s="2">
        <v>0</v>
      </c>
      <c r="O8" s="2">
        <v>15640973315</v>
      </c>
      <c r="Q8" s="2">
        <v>1206986618</v>
      </c>
      <c r="S8" s="2">
        <v>16847959933</v>
      </c>
      <c r="U8" s="8">
        <v>0.49961819500714899</v>
      </c>
    </row>
    <row r="9" spans="1:21">
      <c r="A9" s="1" t="s">
        <v>19</v>
      </c>
      <c r="C9" s="2">
        <v>0</v>
      </c>
      <c r="E9" s="2">
        <v>0</v>
      </c>
      <c r="G9" s="2">
        <v>-5258899982</v>
      </c>
      <c r="I9" s="2">
        <v>-5258899982</v>
      </c>
      <c r="K9" s="8">
        <v>2.4714193826520278E-2</v>
      </c>
      <c r="M9" s="2">
        <v>0</v>
      </c>
      <c r="O9" s="2">
        <v>0</v>
      </c>
      <c r="Q9" s="2">
        <v>-5306873970</v>
      </c>
      <c r="S9" s="2">
        <v>-5306873970</v>
      </c>
      <c r="U9" s="8">
        <v>-0.1573728097980884</v>
      </c>
    </row>
    <row r="10" spans="1:21">
      <c r="A10" s="1" t="s">
        <v>21</v>
      </c>
      <c r="C10" s="2">
        <v>32652149877</v>
      </c>
      <c r="E10" s="2">
        <v>-38039578738</v>
      </c>
      <c r="G10" s="2">
        <v>-11481702594</v>
      </c>
      <c r="I10" s="2">
        <v>-16869131455</v>
      </c>
      <c r="K10" s="8">
        <v>7.9276461977009702E-2</v>
      </c>
      <c r="M10" s="2">
        <v>32652149877</v>
      </c>
      <c r="O10" s="2">
        <v>-51798815489</v>
      </c>
      <c r="Q10" s="2">
        <v>-6157637169</v>
      </c>
      <c r="S10" s="2">
        <v>-25304302781</v>
      </c>
      <c r="U10" s="8">
        <v>-0.75038699828546196</v>
      </c>
    </row>
    <row r="11" spans="1:21">
      <c r="A11" s="1" t="s">
        <v>17</v>
      </c>
      <c r="C11" s="2">
        <v>0</v>
      </c>
      <c r="E11" s="2">
        <v>-1229677630</v>
      </c>
      <c r="G11" s="2">
        <v>-228741588</v>
      </c>
      <c r="I11" s="2">
        <v>-1458419218</v>
      </c>
      <c r="K11" s="8">
        <v>6.8538392738677744E-3</v>
      </c>
      <c r="M11" s="2">
        <v>0</v>
      </c>
      <c r="O11" s="2">
        <v>-7670390870</v>
      </c>
      <c r="Q11" s="2">
        <v>-228741588</v>
      </c>
      <c r="S11" s="2">
        <v>-7899132458</v>
      </c>
      <c r="U11" s="8">
        <v>-0.23424499562455983</v>
      </c>
    </row>
    <row r="12" spans="1:21">
      <c r="A12" s="1" t="s">
        <v>23</v>
      </c>
      <c r="C12" s="2">
        <v>0</v>
      </c>
      <c r="E12" s="2">
        <v>-29016965694</v>
      </c>
      <c r="G12" s="2">
        <v>-4129357405</v>
      </c>
      <c r="I12" s="2">
        <v>-33146323099</v>
      </c>
      <c r="K12" s="8">
        <v>0.15577110355949575</v>
      </c>
      <c r="M12" s="2">
        <v>0</v>
      </c>
      <c r="O12" s="2">
        <v>-37937788042</v>
      </c>
      <c r="Q12" s="2">
        <v>7909166468</v>
      </c>
      <c r="S12" s="2">
        <v>-30028621574</v>
      </c>
      <c r="U12" s="8">
        <v>-0.89048441289135716</v>
      </c>
    </row>
    <row r="13" spans="1:21">
      <c r="A13" s="1" t="s">
        <v>16</v>
      </c>
      <c r="C13" s="2">
        <v>45427203335</v>
      </c>
      <c r="E13" s="2">
        <v>-94443920624</v>
      </c>
      <c r="G13" s="2">
        <v>14279669811</v>
      </c>
      <c r="I13" s="2">
        <v>-34737047478</v>
      </c>
      <c r="K13" s="8">
        <v>0.16324671077045963</v>
      </c>
      <c r="M13" s="2">
        <v>45427203335</v>
      </c>
      <c r="O13" s="2">
        <v>-98757610708</v>
      </c>
      <c r="Q13" s="2">
        <v>14279663289</v>
      </c>
      <c r="S13" s="2">
        <v>-39050744084</v>
      </c>
      <c r="U13" s="8">
        <v>-1.1580311414867004</v>
      </c>
    </row>
    <row r="14" spans="1:21">
      <c r="A14" s="1" t="s">
        <v>28</v>
      </c>
      <c r="C14" s="2">
        <v>21493358048</v>
      </c>
      <c r="E14" s="2">
        <v>-21912447017</v>
      </c>
      <c r="G14" s="2">
        <v>-22125755722</v>
      </c>
      <c r="I14" s="2">
        <v>-22544844691</v>
      </c>
      <c r="K14" s="8">
        <v>0.1059494691645137</v>
      </c>
      <c r="M14" s="2">
        <v>21493358048</v>
      </c>
      <c r="O14" s="2">
        <v>-55765787402</v>
      </c>
      <c r="Q14" s="2">
        <v>-36525762639</v>
      </c>
      <c r="S14" s="2">
        <v>-70798191993</v>
      </c>
      <c r="U14" s="8">
        <v>-2.0994865273883514</v>
      </c>
    </row>
    <row r="15" spans="1:21">
      <c r="A15" s="1" t="s">
        <v>33</v>
      </c>
      <c r="C15" s="2">
        <v>30583559933</v>
      </c>
      <c r="E15" s="2">
        <v>-48927202222</v>
      </c>
      <c r="G15" s="2">
        <v>-47924918</v>
      </c>
      <c r="I15" s="2">
        <v>-18391567207</v>
      </c>
      <c r="K15" s="8">
        <v>8.6431146871595352E-2</v>
      </c>
      <c r="M15" s="2">
        <v>30583559933</v>
      </c>
      <c r="O15" s="2">
        <v>-35147845214</v>
      </c>
      <c r="Q15" s="2">
        <v>-47924918</v>
      </c>
      <c r="S15" s="2">
        <v>-4612210199</v>
      </c>
      <c r="U15" s="8">
        <v>-0.13677288786189704</v>
      </c>
    </row>
    <row r="16" spans="1:21">
      <c r="A16" s="1" t="s">
        <v>81</v>
      </c>
      <c r="C16" s="2">
        <v>0</v>
      </c>
      <c r="E16" s="2">
        <v>0</v>
      </c>
      <c r="G16" s="2">
        <v>0</v>
      </c>
      <c r="I16" s="2">
        <v>0</v>
      </c>
      <c r="K16" s="8">
        <v>0</v>
      </c>
      <c r="M16" s="2">
        <v>0</v>
      </c>
      <c r="O16" s="2">
        <v>0</v>
      </c>
      <c r="Q16" s="2">
        <v>-13616535117</v>
      </c>
      <c r="S16" s="2">
        <v>-13616535117</v>
      </c>
      <c r="U16" s="8">
        <v>-0.40379183737740659</v>
      </c>
    </row>
    <row r="17" spans="1:21">
      <c r="A17" s="1" t="s">
        <v>82</v>
      </c>
      <c r="C17" s="2">
        <v>0</v>
      </c>
      <c r="E17" s="2">
        <v>0</v>
      </c>
      <c r="G17" s="2">
        <v>0</v>
      </c>
      <c r="I17" s="2">
        <v>0</v>
      </c>
      <c r="K17" s="8">
        <v>0</v>
      </c>
      <c r="M17" s="2">
        <v>0</v>
      </c>
      <c r="O17" s="2">
        <v>0</v>
      </c>
      <c r="Q17" s="2">
        <v>-1994431719</v>
      </c>
      <c r="S17" s="2">
        <v>-1994431719</v>
      </c>
      <c r="U17" s="8">
        <v>-5.9143918876494721E-2</v>
      </c>
    </row>
    <row r="18" spans="1:21">
      <c r="A18" s="1" t="s">
        <v>83</v>
      </c>
      <c r="C18" s="2">
        <v>0</v>
      </c>
      <c r="E18" s="2">
        <v>0</v>
      </c>
      <c r="G18" s="2">
        <v>0</v>
      </c>
      <c r="I18" s="2">
        <v>0</v>
      </c>
      <c r="K18" s="8">
        <v>0</v>
      </c>
      <c r="M18" s="2">
        <v>0</v>
      </c>
      <c r="O18" s="2">
        <v>0</v>
      </c>
      <c r="Q18" s="2">
        <v>-3884232180</v>
      </c>
      <c r="S18" s="2">
        <v>-3884232180</v>
      </c>
      <c r="U18" s="8">
        <v>-0.11518504783235962</v>
      </c>
    </row>
    <row r="19" spans="1:21">
      <c r="A19" s="1" t="s">
        <v>84</v>
      </c>
      <c r="C19" s="2">
        <v>0</v>
      </c>
      <c r="E19" s="2">
        <v>0</v>
      </c>
      <c r="G19" s="2">
        <v>0</v>
      </c>
      <c r="I19" s="2">
        <v>0</v>
      </c>
      <c r="K19" s="8">
        <v>0</v>
      </c>
      <c r="M19" s="2">
        <v>0</v>
      </c>
      <c r="O19" s="2">
        <v>0</v>
      </c>
      <c r="Q19" s="2">
        <v>-842793599</v>
      </c>
      <c r="S19" s="2">
        <v>-842793599</v>
      </c>
      <c r="U19" s="8">
        <v>-2.4992641148867036E-2</v>
      </c>
    </row>
    <row r="20" spans="1:21">
      <c r="A20" s="1" t="s">
        <v>85</v>
      </c>
      <c r="C20" s="2">
        <v>0</v>
      </c>
      <c r="E20" s="2">
        <v>0</v>
      </c>
      <c r="G20" s="2">
        <v>0</v>
      </c>
      <c r="I20" s="2">
        <v>0</v>
      </c>
      <c r="K20" s="8">
        <v>0</v>
      </c>
      <c r="M20" s="2">
        <v>0</v>
      </c>
      <c r="O20" s="2">
        <v>0</v>
      </c>
      <c r="Q20" s="2">
        <v>-20071418771</v>
      </c>
      <c r="S20" s="2">
        <v>-20071418771</v>
      </c>
      <c r="U20" s="8">
        <v>-0.59520832536868484</v>
      </c>
    </row>
    <row r="21" spans="1:21">
      <c r="A21" s="1" t="s">
        <v>15</v>
      </c>
      <c r="C21" s="2">
        <v>34767778884</v>
      </c>
      <c r="E21" s="2">
        <v>-36662122848</v>
      </c>
      <c r="G21" s="2">
        <v>0</v>
      </c>
      <c r="I21" s="2">
        <v>-1894343964</v>
      </c>
      <c r="K21" s="8">
        <v>8.9024670673789504E-3</v>
      </c>
      <c r="M21" s="2">
        <v>34767778884</v>
      </c>
      <c r="O21" s="2">
        <v>-8587524261</v>
      </c>
      <c r="Q21" s="2">
        <v>21129593818</v>
      </c>
      <c r="S21" s="2">
        <v>47309848441</v>
      </c>
      <c r="U21" s="8">
        <v>1.4029509316351603</v>
      </c>
    </row>
    <row r="22" spans="1:21">
      <c r="A22" s="1" t="s">
        <v>22</v>
      </c>
      <c r="C22" s="2">
        <v>5529523574</v>
      </c>
      <c r="E22" s="2">
        <v>-11886484687</v>
      </c>
      <c r="G22" s="2">
        <v>0</v>
      </c>
      <c r="I22" s="2">
        <v>-6356961113</v>
      </c>
      <c r="K22" s="8">
        <v>2.9874530725451258E-2</v>
      </c>
      <c r="M22" s="2">
        <v>5529523574</v>
      </c>
      <c r="O22" s="2">
        <v>-26078464243</v>
      </c>
      <c r="Q22" s="2">
        <v>853470538</v>
      </c>
      <c r="S22" s="2">
        <v>-19695470131</v>
      </c>
      <c r="U22" s="8">
        <v>-0.58405974823061302</v>
      </c>
    </row>
    <row r="23" spans="1:21">
      <c r="A23" s="1" t="s">
        <v>86</v>
      </c>
      <c r="C23" s="2">
        <v>0</v>
      </c>
      <c r="E23" s="2">
        <v>0</v>
      </c>
      <c r="G23" s="2">
        <v>0</v>
      </c>
      <c r="I23" s="2">
        <v>0</v>
      </c>
      <c r="K23" s="8">
        <v>0</v>
      </c>
      <c r="M23" s="2">
        <v>0</v>
      </c>
      <c r="O23" s="2">
        <v>0</v>
      </c>
      <c r="Q23" s="2">
        <v>-421796622</v>
      </c>
      <c r="S23" s="2">
        <v>-421796622</v>
      </c>
      <c r="U23" s="8">
        <v>-1.2508177119473253E-2</v>
      </c>
    </row>
    <row r="24" spans="1:21">
      <c r="A24" s="1" t="s">
        <v>32</v>
      </c>
      <c r="C24" s="2">
        <v>0</v>
      </c>
      <c r="E24" s="2">
        <v>-11099424962</v>
      </c>
      <c r="G24" s="2">
        <v>0</v>
      </c>
      <c r="I24" s="2">
        <v>-11099424962</v>
      </c>
      <c r="K24" s="8">
        <v>5.2161733596892253E-2</v>
      </c>
      <c r="M24" s="2">
        <v>0</v>
      </c>
      <c r="O24" s="2">
        <v>141975060247</v>
      </c>
      <c r="Q24" s="2">
        <v>111902321906</v>
      </c>
      <c r="S24" s="2">
        <v>253877382153</v>
      </c>
      <c r="U24" s="8">
        <v>7.5286123619025132</v>
      </c>
    </row>
    <row r="25" spans="1:21">
      <c r="A25" s="1" t="s">
        <v>87</v>
      </c>
      <c r="C25" s="2">
        <v>0</v>
      </c>
      <c r="E25" s="2">
        <v>0</v>
      </c>
      <c r="G25" s="2">
        <v>0</v>
      </c>
      <c r="I25" s="2">
        <v>0</v>
      </c>
      <c r="K25" s="8">
        <v>0</v>
      </c>
      <c r="M25" s="2">
        <v>0</v>
      </c>
      <c r="O25" s="2">
        <v>0</v>
      </c>
      <c r="Q25" s="2">
        <v>-1508918230</v>
      </c>
      <c r="S25" s="2">
        <v>-1508918230</v>
      </c>
      <c r="U25" s="8">
        <v>-4.4746248535964046E-2</v>
      </c>
    </row>
    <row r="26" spans="1:21">
      <c r="A26" s="1" t="s">
        <v>24</v>
      </c>
      <c r="C26" s="2">
        <v>0</v>
      </c>
      <c r="E26" s="2">
        <v>113640522</v>
      </c>
      <c r="G26" s="2">
        <v>0</v>
      </c>
      <c r="I26" s="2">
        <v>113640522</v>
      </c>
      <c r="K26" s="8">
        <v>-5.3405348967805141E-4</v>
      </c>
      <c r="M26" s="2">
        <v>0</v>
      </c>
      <c r="O26" s="2">
        <v>575127856</v>
      </c>
      <c r="Q26" s="2">
        <v>269903545</v>
      </c>
      <c r="S26" s="2">
        <v>845031401</v>
      </c>
      <c r="U26" s="8">
        <v>2.505900209704531E-2</v>
      </c>
    </row>
    <row r="27" spans="1:21">
      <c r="A27" s="1" t="s">
        <v>26</v>
      </c>
      <c r="C27" s="2">
        <v>0</v>
      </c>
      <c r="E27" s="2">
        <v>-47143806353</v>
      </c>
      <c r="G27" s="2">
        <v>0</v>
      </c>
      <c r="I27" s="2">
        <v>-47143806353</v>
      </c>
      <c r="K27" s="8">
        <v>0.22155225844110379</v>
      </c>
      <c r="M27" s="2">
        <v>0</v>
      </c>
      <c r="O27" s="2">
        <v>7194999738</v>
      </c>
      <c r="Q27" s="2">
        <v>-11553620673</v>
      </c>
      <c r="S27" s="2">
        <v>-4358620935</v>
      </c>
      <c r="U27" s="8">
        <v>-0.12925281950604176</v>
      </c>
    </row>
    <row r="28" spans="1:21">
      <c r="A28" s="1" t="s">
        <v>88</v>
      </c>
      <c r="C28" s="2">
        <v>0</v>
      </c>
      <c r="E28" s="2">
        <v>0</v>
      </c>
      <c r="G28" s="2">
        <v>0</v>
      </c>
      <c r="I28" s="2">
        <v>0</v>
      </c>
      <c r="K28" s="8">
        <v>0</v>
      </c>
      <c r="M28" s="2">
        <v>0</v>
      </c>
      <c r="O28" s="2">
        <v>0</v>
      </c>
      <c r="Q28" s="2">
        <v>-1373023761</v>
      </c>
      <c r="S28" s="2">
        <v>-1373023761</v>
      </c>
      <c r="U28" s="8">
        <v>-4.0716363043403682E-2</v>
      </c>
    </row>
    <row r="29" spans="1:21">
      <c r="A29" s="1" t="s">
        <v>89</v>
      </c>
      <c r="C29" s="2">
        <v>0</v>
      </c>
      <c r="E29" s="2">
        <v>0</v>
      </c>
      <c r="G29" s="2">
        <v>0</v>
      </c>
      <c r="I29" s="2">
        <v>0</v>
      </c>
      <c r="K29" s="8">
        <v>0</v>
      </c>
      <c r="M29" s="2">
        <v>0</v>
      </c>
      <c r="O29" s="2">
        <v>0</v>
      </c>
      <c r="Q29" s="2">
        <v>180166000</v>
      </c>
      <c r="S29" s="2">
        <v>180166000</v>
      </c>
      <c r="U29" s="8">
        <v>5.3427365734261805E-3</v>
      </c>
    </row>
    <row r="30" spans="1:21">
      <c r="A30" s="1" t="s">
        <v>34</v>
      </c>
      <c r="C30" s="2">
        <v>0</v>
      </c>
      <c r="E30" s="2">
        <v>8692944188</v>
      </c>
      <c r="G30" s="2">
        <v>0</v>
      </c>
      <c r="I30" s="2">
        <v>8692944188</v>
      </c>
      <c r="K30" s="8">
        <v>-4.0852480237445012E-2</v>
      </c>
      <c r="M30" s="2">
        <v>0</v>
      </c>
      <c r="O30" s="2">
        <v>47842882564</v>
      </c>
      <c r="Q30" s="2">
        <v>-29268</v>
      </c>
      <c r="S30" s="2">
        <v>47842853296</v>
      </c>
      <c r="U30" s="8">
        <v>1.4187569357237353</v>
      </c>
    </row>
    <row r="31" spans="1:21">
      <c r="A31" s="1" t="s">
        <v>27</v>
      </c>
      <c r="C31" s="2">
        <v>3090291493</v>
      </c>
      <c r="E31" s="2">
        <v>-7043724973</v>
      </c>
      <c r="G31" s="2">
        <v>0</v>
      </c>
      <c r="I31" s="2">
        <v>-3953433480</v>
      </c>
      <c r="K31" s="8">
        <v>1.857915564840544E-2</v>
      </c>
      <c r="M31" s="2">
        <v>3090291493</v>
      </c>
      <c r="O31" s="2">
        <v>-9126896851</v>
      </c>
      <c r="Q31" s="2">
        <v>-22638542</v>
      </c>
      <c r="S31" s="2">
        <v>-6059243900</v>
      </c>
      <c r="U31" s="8">
        <v>-0.17968398028395752</v>
      </c>
    </row>
    <row r="32" spans="1:21">
      <c r="A32" s="1" t="s">
        <v>90</v>
      </c>
      <c r="C32" s="2">
        <v>0</v>
      </c>
      <c r="E32" s="2">
        <v>0</v>
      </c>
      <c r="G32" s="2">
        <v>0</v>
      </c>
      <c r="I32" s="2">
        <v>0</v>
      </c>
      <c r="K32" s="8">
        <v>0</v>
      </c>
      <c r="M32" s="2">
        <v>0</v>
      </c>
      <c r="O32" s="2">
        <v>0</v>
      </c>
      <c r="Q32" s="2">
        <v>0</v>
      </c>
      <c r="S32" s="2">
        <v>0</v>
      </c>
      <c r="U32" s="8">
        <v>0</v>
      </c>
    </row>
    <row r="33" spans="1:21">
      <c r="A33" s="1" t="s">
        <v>91</v>
      </c>
      <c r="C33" s="2">
        <v>0</v>
      </c>
      <c r="E33" s="2">
        <v>0</v>
      </c>
      <c r="G33" s="2">
        <v>0</v>
      </c>
      <c r="I33" s="2">
        <v>0</v>
      </c>
      <c r="K33" s="8">
        <v>0</v>
      </c>
      <c r="M33" s="2">
        <v>0</v>
      </c>
      <c r="O33" s="2">
        <v>0</v>
      </c>
      <c r="Q33" s="2">
        <v>1887458290</v>
      </c>
      <c r="S33" s="2">
        <v>1887458290</v>
      </c>
      <c r="U33" s="8">
        <v>5.5971672994901585E-2</v>
      </c>
    </row>
    <row r="34" spans="1:21">
      <c r="A34" s="1" t="s">
        <v>92</v>
      </c>
      <c r="C34" s="2">
        <v>0</v>
      </c>
      <c r="E34" s="2">
        <v>0</v>
      </c>
      <c r="G34" s="2">
        <v>0</v>
      </c>
      <c r="I34" s="2">
        <v>0</v>
      </c>
      <c r="K34" s="8">
        <v>0</v>
      </c>
      <c r="M34" s="2">
        <v>0</v>
      </c>
      <c r="O34" s="2">
        <v>0</v>
      </c>
      <c r="Q34" s="2">
        <v>-1588392830</v>
      </c>
      <c r="S34" s="2">
        <v>-1588392830</v>
      </c>
      <c r="U34" s="8">
        <v>-4.7103029793684234E-2</v>
      </c>
    </row>
    <row r="35" spans="1:21">
      <c r="A35" s="1" t="s">
        <v>93</v>
      </c>
      <c r="C35" s="2">
        <v>0</v>
      </c>
      <c r="E35" s="2">
        <v>0</v>
      </c>
      <c r="G35" s="2">
        <v>0</v>
      </c>
      <c r="I35" s="2">
        <v>0</v>
      </c>
      <c r="K35" s="8">
        <v>0</v>
      </c>
      <c r="M35" s="2">
        <v>0</v>
      </c>
      <c r="O35" s="2">
        <v>0</v>
      </c>
      <c r="Q35" s="2">
        <v>-603409533</v>
      </c>
      <c r="S35" s="2">
        <v>-603409533</v>
      </c>
      <c r="U35" s="8">
        <v>-1.7893821146682014E-2</v>
      </c>
    </row>
    <row r="36" spans="1:21">
      <c r="A36" s="1" t="s">
        <v>94</v>
      </c>
      <c r="C36" s="2">
        <v>0</v>
      </c>
      <c r="E36" s="2">
        <v>0</v>
      </c>
      <c r="G36" s="2">
        <v>0</v>
      </c>
      <c r="I36" s="2">
        <v>0</v>
      </c>
      <c r="K36" s="8">
        <v>0</v>
      </c>
      <c r="M36" s="2">
        <v>0</v>
      </c>
      <c r="O36" s="2">
        <v>0</v>
      </c>
      <c r="Q36" s="2">
        <v>-15319177653</v>
      </c>
      <c r="S36" s="2">
        <v>-15319177653</v>
      </c>
      <c r="U36" s="8">
        <v>-0.45428288756755514</v>
      </c>
    </row>
    <row r="37" spans="1:21">
      <c r="A37" s="1" t="s">
        <v>20</v>
      </c>
      <c r="C37" s="2">
        <v>2131479207</v>
      </c>
      <c r="E37" s="2">
        <v>-7296073994</v>
      </c>
      <c r="G37" s="2">
        <v>0</v>
      </c>
      <c r="I37" s="2">
        <v>-5164594787</v>
      </c>
      <c r="K37" s="8">
        <v>2.4271006681669614E-2</v>
      </c>
      <c r="M37" s="2">
        <v>2131479207</v>
      </c>
      <c r="O37" s="2">
        <v>-13070452998</v>
      </c>
      <c r="Q37" s="2">
        <v>0</v>
      </c>
      <c r="S37" s="2">
        <v>-10938973791</v>
      </c>
      <c r="U37" s="8">
        <v>-0.324390036682427</v>
      </c>
    </row>
    <row r="38" spans="1:21">
      <c r="A38" s="1" t="s">
        <v>30</v>
      </c>
      <c r="C38" s="2">
        <v>5187934302</v>
      </c>
      <c r="E38" s="2">
        <v>-6616645312</v>
      </c>
      <c r="G38" s="2">
        <v>0</v>
      </c>
      <c r="I38" s="2">
        <v>-1428711010</v>
      </c>
      <c r="K38" s="8">
        <v>6.7142255878757176E-3</v>
      </c>
      <c r="M38" s="2">
        <v>5187934302</v>
      </c>
      <c r="O38" s="2">
        <v>-8732340000</v>
      </c>
      <c r="Q38" s="2">
        <v>0</v>
      </c>
      <c r="S38" s="2">
        <v>-3544405698</v>
      </c>
      <c r="U38" s="8">
        <v>-0.10510765601592283</v>
      </c>
    </row>
    <row r="39" spans="1:21">
      <c r="A39" s="1" t="s">
        <v>18</v>
      </c>
      <c r="C39" s="2">
        <v>1769553975</v>
      </c>
      <c r="E39" s="2">
        <v>-559153125</v>
      </c>
      <c r="G39" s="2">
        <v>0</v>
      </c>
      <c r="I39" s="2">
        <v>1210400850</v>
      </c>
      <c r="K39" s="8">
        <v>-5.6882772665526795E-3</v>
      </c>
      <c r="M39" s="2">
        <v>1769553975</v>
      </c>
      <c r="O39" s="2">
        <v>-173050937</v>
      </c>
      <c r="Q39" s="2">
        <v>0</v>
      </c>
      <c r="S39" s="2">
        <v>1596503038</v>
      </c>
      <c r="U39" s="8">
        <v>4.7343534133569086E-2</v>
      </c>
    </row>
    <row r="40" spans="1:21">
      <c r="A40" s="1" t="s">
        <v>29</v>
      </c>
      <c r="C40" s="2">
        <v>0</v>
      </c>
      <c r="E40" s="2">
        <v>1739215859</v>
      </c>
      <c r="G40" s="2">
        <v>0</v>
      </c>
      <c r="I40" s="2">
        <v>1739215859</v>
      </c>
      <c r="K40" s="8">
        <v>-8.1734427337667448E-3</v>
      </c>
      <c r="M40" s="2">
        <v>0</v>
      </c>
      <c r="O40" s="2">
        <v>-10268388483</v>
      </c>
      <c r="Q40" s="2">
        <v>0</v>
      </c>
      <c r="S40" s="2">
        <v>-10268388483</v>
      </c>
      <c r="U40" s="8">
        <v>-0.30450415005202025</v>
      </c>
    </row>
    <row r="41" spans="1:21">
      <c r="A41" s="1" t="s">
        <v>31</v>
      </c>
      <c r="C41" s="2">
        <v>0</v>
      </c>
      <c r="E41" s="2">
        <v>-18396079555</v>
      </c>
      <c r="G41" s="2">
        <v>0</v>
      </c>
      <c r="I41" s="2">
        <v>-18396079555</v>
      </c>
      <c r="K41" s="8">
        <v>8.6452352645324929E-2</v>
      </c>
      <c r="M41" s="2">
        <v>0</v>
      </c>
      <c r="O41" s="2">
        <v>-40484417213</v>
      </c>
      <c r="Q41" s="2">
        <v>0</v>
      </c>
      <c r="S41" s="2">
        <v>-40484417213</v>
      </c>
      <c r="U41" s="8">
        <v>-1.2005460325352149</v>
      </c>
    </row>
    <row r="42" spans="1:21" ht="23.25" thickBot="1">
      <c r="A42" s="1" t="s">
        <v>35</v>
      </c>
      <c r="C42" s="2">
        <v>0</v>
      </c>
      <c r="E42" s="2">
        <v>0</v>
      </c>
      <c r="G42" s="2">
        <v>0</v>
      </c>
      <c r="I42" s="2">
        <v>0</v>
      </c>
      <c r="K42" s="8">
        <v>0</v>
      </c>
      <c r="M42" s="2">
        <v>0</v>
      </c>
      <c r="O42" s="2">
        <v>0</v>
      </c>
      <c r="Q42" s="2">
        <v>2908194743</v>
      </c>
      <c r="S42" s="2">
        <v>2908194743</v>
      </c>
      <c r="U42" s="8">
        <v>8.6241124385687942E-2</v>
      </c>
    </row>
    <row r="43" spans="1:21" ht="23.25" thickBot="1">
      <c r="A43" s="1" t="s">
        <v>36</v>
      </c>
      <c r="C43" s="3">
        <f>SUM(C8:C42)</f>
        <v>182632832628</v>
      </c>
      <c r="E43" s="3">
        <f>SUM(E8:E42)</f>
        <v>-367635762826</v>
      </c>
      <c r="G43" s="3">
        <f>SUM(G8:G42)</f>
        <v>-27785721494</v>
      </c>
      <c r="I43" s="3">
        <f>SUM(I8:I42)</f>
        <v>-212788651692</v>
      </c>
      <c r="K43" s="14">
        <f>SUM(K8:K42)</f>
        <v>1</v>
      </c>
      <c r="M43" s="3">
        <f>SUM(M8:M42)</f>
        <v>182632832628</v>
      </c>
      <c r="O43" s="3">
        <f>SUM(O8:O42)</f>
        <v>-190370728991</v>
      </c>
      <c r="Q43" s="3">
        <f>SUM(Q8:Q42)</f>
        <v>41459566433</v>
      </c>
      <c r="S43" s="3">
        <f>SUM(S8:S42)</f>
        <v>33721670070</v>
      </c>
      <c r="U43" s="14">
        <f>SUM(U8:U42)</f>
        <v>0.99999999999999822</v>
      </c>
    </row>
    <row r="44" spans="1:21">
      <c r="E44" s="13"/>
      <c r="Q44" s="2"/>
    </row>
    <row r="45" spans="1:21">
      <c r="E45" s="2"/>
      <c r="Q45" s="2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E8" sqref="E8"/>
    </sheetView>
  </sheetViews>
  <sheetFormatPr defaultRowHeight="22.5"/>
  <cols>
    <col min="1" max="1" width="26.7109375" style="1" bestFit="1" customWidth="1"/>
    <col min="2" max="2" width="1" style="1" customWidth="1"/>
    <col min="3" max="3" width="28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5" t="s">
        <v>106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</row>
    <row r="3" spans="1:11" ht="24">
      <c r="A3" s="5" t="s">
        <v>54</v>
      </c>
      <c r="B3" s="5" t="s">
        <v>54</v>
      </c>
      <c r="C3" s="5" t="s">
        <v>54</v>
      </c>
      <c r="D3" s="5" t="s">
        <v>54</v>
      </c>
      <c r="E3" s="5" t="s">
        <v>54</v>
      </c>
      <c r="F3" s="5" t="s">
        <v>54</v>
      </c>
      <c r="G3" s="5" t="s">
        <v>54</v>
      </c>
      <c r="H3" s="5" t="s">
        <v>54</v>
      </c>
      <c r="I3" s="5" t="s">
        <v>54</v>
      </c>
      <c r="J3" s="5" t="s">
        <v>54</v>
      </c>
      <c r="K3" s="5" t="s">
        <v>54</v>
      </c>
    </row>
    <row r="4" spans="1:11" ht="24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  <c r="J4" s="5" t="s">
        <v>2</v>
      </c>
      <c r="K4" s="5" t="s">
        <v>2</v>
      </c>
    </row>
    <row r="6" spans="1:11" ht="24">
      <c r="A6" s="4" t="s">
        <v>99</v>
      </c>
      <c r="B6" s="4" t="s">
        <v>99</v>
      </c>
      <c r="C6" s="4" t="s">
        <v>99</v>
      </c>
      <c r="E6" s="4" t="s">
        <v>56</v>
      </c>
      <c r="F6" s="4" t="s">
        <v>56</v>
      </c>
      <c r="G6" s="4" t="s">
        <v>56</v>
      </c>
      <c r="I6" s="4" t="s">
        <v>57</v>
      </c>
      <c r="J6" s="4" t="s">
        <v>57</v>
      </c>
      <c r="K6" s="4" t="s">
        <v>57</v>
      </c>
    </row>
    <row r="7" spans="1:11" ht="24">
      <c r="A7" s="4" t="s">
        <v>100</v>
      </c>
      <c r="C7" s="4" t="s">
        <v>42</v>
      </c>
      <c r="E7" s="4" t="s">
        <v>101</v>
      </c>
      <c r="G7" s="4" t="s">
        <v>102</v>
      </c>
      <c r="I7" s="4" t="s">
        <v>101</v>
      </c>
      <c r="K7" s="4" t="s">
        <v>102</v>
      </c>
    </row>
    <row r="8" spans="1:11" ht="23.25" thickBot="1">
      <c r="A8" s="1" t="s">
        <v>48</v>
      </c>
      <c r="C8" s="1" t="s">
        <v>49</v>
      </c>
      <c r="E8" s="2">
        <v>1473606202</v>
      </c>
      <c r="G8" s="7">
        <v>1</v>
      </c>
      <c r="I8" s="2">
        <v>1881544357</v>
      </c>
      <c r="K8" s="7">
        <v>1</v>
      </c>
    </row>
    <row r="9" spans="1:11" ht="23.25" thickBot="1">
      <c r="A9" s="1" t="s">
        <v>36</v>
      </c>
      <c r="C9" s="1" t="s">
        <v>36</v>
      </c>
      <c r="E9" s="3">
        <f>SUM(E8:E8)</f>
        <v>1473606202</v>
      </c>
      <c r="G9" s="15">
        <f>SUM(G8)</f>
        <v>1</v>
      </c>
      <c r="I9" s="3">
        <f>SUM(I8:I8)</f>
        <v>1881544357</v>
      </c>
      <c r="K9" s="15">
        <f>SUM(K8)</f>
        <v>1</v>
      </c>
    </row>
    <row r="10" spans="1:11" ht="23.25" thickTop="1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Gadari, Yasin</dc:creator>
  <cp:lastModifiedBy>Gadari, Yasin</cp:lastModifiedBy>
  <dcterms:created xsi:type="dcterms:W3CDTF">2024-06-29T07:03:04Z</dcterms:created>
  <dcterms:modified xsi:type="dcterms:W3CDTF">2024-06-29T08:45:55Z</dcterms:modified>
</cp:coreProperties>
</file>